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imagenettech-my.sharepoint.com/personal/scoil_bmisystems_com/Documents/"/>
    </mc:Choice>
  </mc:AlternateContent>
  <xr:revisionPtr revIDLastSave="0" documentId="8_{2E630C28-B747-40A2-A487-A3136C17995D}" xr6:coauthVersionLast="47" xr6:coauthVersionMax="47" xr10:uidLastSave="{00000000-0000-0000-0000-000000000000}"/>
  <bookViews>
    <workbookView xWindow="-120" yWindow="-120" windowWidth="29040" windowHeight="15720" xr2:uid="{AA1118E0-4E88-4C87-A513-AED6350E04E7}"/>
  </bookViews>
  <sheets>
    <sheet name=" V1000 updated cost per cop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1" i="1" l="1"/>
  <c r="H281" i="1"/>
  <c r="G281" i="1"/>
  <c r="E281" i="1"/>
  <c r="I280" i="1"/>
  <c r="H280" i="1"/>
  <c r="G280" i="1"/>
  <c r="E280" i="1"/>
  <c r="I279" i="1"/>
  <c r="H279" i="1"/>
  <c r="G279" i="1"/>
  <c r="E279" i="1"/>
  <c r="I278" i="1"/>
  <c r="H278" i="1"/>
  <c r="G278" i="1"/>
  <c r="E278" i="1"/>
  <c r="I277" i="1"/>
  <c r="H277" i="1"/>
  <c r="G277" i="1"/>
  <c r="E277" i="1"/>
  <c r="I276" i="1"/>
  <c r="H276" i="1"/>
  <c r="G276" i="1"/>
  <c r="E276" i="1"/>
  <c r="I275" i="1"/>
  <c r="H275" i="1"/>
  <c r="G275" i="1"/>
  <c r="E275" i="1"/>
  <c r="I274" i="1"/>
  <c r="H274" i="1"/>
  <c r="G274" i="1"/>
  <c r="E274" i="1"/>
  <c r="I273" i="1"/>
  <c r="H273" i="1"/>
  <c r="G273" i="1"/>
  <c r="I272" i="1"/>
  <c r="H272" i="1"/>
  <c r="G272" i="1"/>
  <c r="E272" i="1"/>
  <c r="I271" i="1"/>
  <c r="H271" i="1"/>
  <c r="G271" i="1"/>
  <c r="E271" i="1"/>
  <c r="I270" i="1"/>
  <c r="H270" i="1"/>
  <c r="G270" i="1"/>
  <c r="I269" i="1"/>
  <c r="H269" i="1"/>
  <c r="G269" i="1"/>
  <c r="E269" i="1"/>
  <c r="I268" i="1"/>
  <c r="H268" i="1"/>
  <c r="G268" i="1"/>
  <c r="E268" i="1"/>
  <c r="I267" i="1"/>
  <c r="H267" i="1"/>
  <c r="G267" i="1"/>
  <c r="E267" i="1"/>
  <c r="I266" i="1"/>
  <c r="H266" i="1"/>
  <c r="G266" i="1"/>
  <c r="E266" i="1"/>
  <c r="I265" i="1"/>
  <c r="H265" i="1"/>
  <c r="G265" i="1"/>
  <c r="E265" i="1"/>
  <c r="I264" i="1"/>
  <c r="H264" i="1"/>
  <c r="G264" i="1"/>
  <c r="E264" i="1"/>
  <c r="I263" i="1"/>
  <c r="H263" i="1"/>
  <c r="G263" i="1"/>
  <c r="E263" i="1"/>
  <c r="I262" i="1"/>
  <c r="H262" i="1"/>
  <c r="G262" i="1"/>
  <c r="E262" i="1"/>
  <c r="I261" i="1"/>
  <c r="H261" i="1"/>
  <c r="G261" i="1"/>
  <c r="E261" i="1"/>
  <c r="I260" i="1"/>
  <c r="H260" i="1"/>
  <c r="G260" i="1"/>
  <c r="E260" i="1"/>
  <c r="I259" i="1"/>
  <c r="H259" i="1"/>
  <c r="G259" i="1"/>
  <c r="E259" i="1"/>
  <c r="I258" i="1"/>
  <c r="H258" i="1"/>
  <c r="G258" i="1"/>
  <c r="E258" i="1"/>
  <c r="I257" i="1"/>
  <c r="H257" i="1"/>
  <c r="G257" i="1"/>
  <c r="E257" i="1"/>
  <c r="I256" i="1"/>
  <c r="H256" i="1"/>
  <c r="G256" i="1"/>
  <c r="E256" i="1"/>
  <c r="I255" i="1"/>
  <c r="H255" i="1"/>
  <c r="G255" i="1"/>
  <c r="E255" i="1"/>
  <c r="I254" i="1"/>
  <c r="H254" i="1"/>
  <c r="G254" i="1"/>
  <c r="E254" i="1"/>
  <c r="I253" i="1"/>
  <c r="H253" i="1"/>
  <c r="G253" i="1"/>
  <c r="E253" i="1"/>
  <c r="I252" i="1"/>
  <c r="H252" i="1"/>
  <c r="G252" i="1"/>
  <c r="E252" i="1"/>
  <c r="I251" i="1"/>
  <c r="H251" i="1"/>
  <c r="G251" i="1"/>
  <c r="E251" i="1"/>
  <c r="I250" i="1"/>
  <c r="H250" i="1"/>
  <c r="G250" i="1"/>
  <c r="E250" i="1"/>
  <c r="I249" i="1"/>
  <c r="H249" i="1"/>
  <c r="G249" i="1"/>
  <c r="E249" i="1"/>
  <c r="I248" i="1"/>
  <c r="H248" i="1"/>
  <c r="G248" i="1"/>
  <c r="E248" i="1"/>
  <c r="I247" i="1"/>
  <c r="H247" i="1"/>
  <c r="G247" i="1"/>
  <c r="E247" i="1"/>
  <c r="I246" i="1"/>
  <c r="H246" i="1"/>
  <c r="G246" i="1"/>
  <c r="E246" i="1"/>
  <c r="I245" i="1"/>
  <c r="H245" i="1"/>
  <c r="G245" i="1"/>
  <c r="E245" i="1"/>
  <c r="I244" i="1"/>
  <c r="H244" i="1"/>
  <c r="G244" i="1"/>
  <c r="E244" i="1"/>
  <c r="I243" i="1"/>
  <c r="H243" i="1"/>
  <c r="G243" i="1"/>
  <c r="E243" i="1"/>
  <c r="I242" i="1"/>
  <c r="H242" i="1"/>
  <c r="G242" i="1"/>
  <c r="E242" i="1"/>
  <c r="I241" i="1"/>
  <c r="H241" i="1"/>
  <c r="G241" i="1"/>
  <c r="I240" i="1"/>
  <c r="H240" i="1"/>
  <c r="G240" i="1"/>
  <c r="E240" i="1"/>
  <c r="I239" i="1"/>
  <c r="H239" i="1"/>
  <c r="G239" i="1"/>
  <c r="E239" i="1"/>
  <c r="I238" i="1"/>
  <c r="H238" i="1"/>
  <c r="G238" i="1"/>
  <c r="E238" i="1"/>
  <c r="I237" i="1"/>
  <c r="H237" i="1"/>
  <c r="G237" i="1"/>
  <c r="E237" i="1"/>
  <c r="I236" i="1"/>
  <c r="H236" i="1"/>
  <c r="G236" i="1"/>
  <c r="E236" i="1"/>
  <c r="I235" i="1"/>
  <c r="H235" i="1"/>
  <c r="G235" i="1"/>
  <c r="E235" i="1"/>
  <c r="I234" i="1"/>
  <c r="H234" i="1"/>
  <c r="G234" i="1"/>
  <c r="E234" i="1"/>
  <c r="I233" i="1"/>
  <c r="H233" i="1"/>
  <c r="G233" i="1"/>
  <c r="E233" i="1"/>
  <c r="I232" i="1"/>
  <c r="H232" i="1"/>
  <c r="G232" i="1"/>
  <c r="E232" i="1"/>
  <c r="I231" i="1"/>
  <c r="H231" i="1"/>
  <c r="G231" i="1"/>
  <c r="E231" i="1"/>
  <c r="I230" i="1"/>
  <c r="H230" i="1"/>
  <c r="G230" i="1"/>
  <c r="E230" i="1"/>
  <c r="I229" i="1"/>
  <c r="H229" i="1"/>
  <c r="G229" i="1"/>
  <c r="E229" i="1"/>
  <c r="I228" i="1"/>
  <c r="H228" i="1"/>
  <c r="G228" i="1"/>
  <c r="E228" i="1"/>
  <c r="I227" i="1"/>
  <c r="H227" i="1"/>
  <c r="G227" i="1"/>
  <c r="E227" i="1"/>
  <c r="I226" i="1"/>
  <c r="H226" i="1"/>
  <c r="G226" i="1"/>
  <c r="E226" i="1"/>
  <c r="I225" i="1"/>
  <c r="H225" i="1"/>
  <c r="G225" i="1"/>
  <c r="E225" i="1"/>
  <c r="I224" i="1"/>
  <c r="H224" i="1"/>
  <c r="G224" i="1"/>
  <c r="E224" i="1"/>
  <c r="I223" i="1"/>
  <c r="H223" i="1"/>
  <c r="G223" i="1"/>
  <c r="E223" i="1"/>
  <c r="I222" i="1"/>
  <c r="H222" i="1"/>
  <c r="G222" i="1"/>
  <c r="E222" i="1"/>
  <c r="I221" i="1"/>
  <c r="H221" i="1"/>
  <c r="G221" i="1"/>
  <c r="E221" i="1"/>
  <c r="I220" i="1"/>
  <c r="H220" i="1"/>
  <c r="G220" i="1"/>
  <c r="E220" i="1"/>
  <c r="I219" i="1"/>
  <c r="H219" i="1"/>
  <c r="G219" i="1"/>
  <c r="E219" i="1"/>
  <c r="I218" i="1"/>
  <c r="H218" i="1"/>
  <c r="G218" i="1"/>
  <c r="I217" i="1"/>
  <c r="H217" i="1"/>
  <c r="G217" i="1"/>
  <c r="E217" i="1"/>
  <c r="I216" i="1"/>
  <c r="H216" i="1"/>
  <c r="G216" i="1"/>
  <c r="I215" i="1"/>
  <c r="H215" i="1"/>
  <c r="G215" i="1"/>
  <c r="I214" i="1"/>
  <c r="H214" i="1"/>
  <c r="G214" i="1"/>
  <c r="E214" i="1"/>
  <c r="I213" i="1"/>
  <c r="H213" i="1"/>
  <c r="G213" i="1"/>
  <c r="E213" i="1"/>
  <c r="I212" i="1"/>
  <c r="H212" i="1"/>
  <c r="G212" i="1"/>
  <c r="E212" i="1"/>
  <c r="I211" i="1"/>
  <c r="H211" i="1"/>
  <c r="G211" i="1"/>
  <c r="E211" i="1"/>
  <c r="I210" i="1"/>
  <c r="H210" i="1"/>
  <c r="G210" i="1"/>
  <c r="I209" i="1"/>
  <c r="H209" i="1"/>
  <c r="G209" i="1"/>
  <c r="I208" i="1"/>
  <c r="H208" i="1"/>
  <c r="G208" i="1"/>
  <c r="E208" i="1"/>
  <c r="I207" i="1"/>
  <c r="H207" i="1"/>
  <c r="G207" i="1"/>
  <c r="I206" i="1"/>
  <c r="H206" i="1"/>
  <c r="G206" i="1"/>
  <c r="I205" i="1"/>
  <c r="H205" i="1"/>
  <c r="G205" i="1"/>
  <c r="I204" i="1"/>
  <c r="H204" i="1"/>
  <c r="G204" i="1"/>
  <c r="E204" i="1"/>
  <c r="I203" i="1"/>
  <c r="H203" i="1"/>
  <c r="G203" i="1"/>
  <c r="E203" i="1"/>
  <c r="I202" i="1"/>
  <c r="H202" i="1"/>
  <c r="G202" i="1"/>
  <c r="I201" i="1"/>
  <c r="H201" i="1"/>
  <c r="G201" i="1"/>
  <c r="I200" i="1"/>
  <c r="H200" i="1"/>
  <c r="G200" i="1"/>
  <c r="E200" i="1"/>
  <c r="I199" i="1"/>
  <c r="H199" i="1"/>
  <c r="G199" i="1"/>
  <c r="I198" i="1"/>
  <c r="H198" i="1"/>
  <c r="G198" i="1"/>
  <c r="I197" i="1"/>
  <c r="H197" i="1"/>
  <c r="G197" i="1"/>
  <c r="I196" i="1"/>
  <c r="H196" i="1"/>
  <c r="G196" i="1"/>
  <c r="I195" i="1"/>
  <c r="H195" i="1"/>
  <c r="G195" i="1"/>
  <c r="I194" i="1"/>
  <c r="H194" i="1"/>
  <c r="G194" i="1"/>
  <c r="I193" i="1"/>
  <c r="H193" i="1"/>
  <c r="G193" i="1"/>
  <c r="I192" i="1"/>
  <c r="H192" i="1"/>
  <c r="G192" i="1"/>
  <c r="I191" i="1"/>
  <c r="H191" i="1"/>
  <c r="G191" i="1"/>
  <c r="I190" i="1"/>
  <c r="H190" i="1"/>
  <c r="G190" i="1"/>
  <c r="I189" i="1"/>
  <c r="H189" i="1"/>
  <c r="G189" i="1"/>
  <c r="I188" i="1"/>
  <c r="H188" i="1"/>
  <c r="G188" i="1"/>
  <c r="E188" i="1"/>
  <c r="I187" i="1"/>
  <c r="H187" i="1"/>
  <c r="G187" i="1"/>
  <c r="E187" i="1"/>
  <c r="I186" i="1"/>
  <c r="H186" i="1"/>
  <c r="G186" i="1"/>
  <c r="E186" i="1"/>
  <c r="I185" i="1"/>
  <c r="H185" i="1"/>
  <c r="G185" i="1"/>
  <c r="E185" i="1"/>
  <c r="I184" i="1"/>
  <c r="H184" i="1"/>
  <c r="G184" i="1"/>
  <c r="E184" i="1"/>
  <c r="I183" i="1"/>
  <c r="H183" i="1"/>
  <c r="G183" i="1"/>
  <c r="E183" i="1"/>
  <c r="I182" i="1"/>
  <c r="H182" i="1"/>
  <c r="G182" i="1"/>
  <c r="E182" i="1"/>
  <c r="I181" i="1"/>
  <c r="H181" i="1"/>
  <c r="G181" i="1"/>
  <c r="E181" i="1"/>
  <c r="I180" i="1"/>
  <c r="H180" i="1"/>
  <c r="G180" i="1"/>
  <c r="E180" i="1"/>
  <c r="I179" i="1"/>
  <c r="H179" i="1"/>
  <c r="G179" i="1"/>
  <c r="E179" i="1"/>
  <c r="I178" i="1"/>
  <c r="H178" i="1"/>
  <c r="G178" i="1"/>
  <c r="E178" i="1"/>
  <c r="I177" i="1"/>
  <c r="H177" i="1"/>
  <c r="G177" i="1"/>
  <c r="E177" i="1"/>
  <c r="I176" i="1"/>
  <c r="H176" i="1"/>
  <c r="G176" i="1"/>
  <c r="E176" i="1"/>
  <c r="I175" i="1"/>
  <c r="H175" i="1"/>
  <c r="G175" i="1"/>
  <c r="E175" i="1"/>
  <c r="I174" i="1"/>
  <c r="H174" i="1"/>
  <c r="G174" i="1"/>
  <c r="E174" i="1"/>
  <c r="I173" i="1"/>
  <c r="H173" i="1"/>
  <c r="G173" i="1"/>
  <c r="E173" i="1"/>
  <c r="I172" i="1"/>
  <c r="H172" i="1"/>
  <c r="G172" i="1"/>
  <c r="I171" i="1"/>
  <c r="H171" i="1"/>
  <c r="G171" i="1"/>
  <c r="E171" i="1"/>
  <c r="I170" i="1"/>
  <c r="H170" i="1"/>
  <c r="G170" i="1"/>
  <c r="E170" i="1"/>
  <c r="I169" i="1"/>
  <c r="H169" i="1"/>
  <c r="G169" i="1"/>
  <c r="E169" i="1"/>
  <c r="I168" i="1"/>
  <c r="H168" i="1"/>
  <c r="G168" i="1"/>
  <c r="E168" i="1"/>
  <c r="I167" i="1"/>
  <c r="H167" i="1"/>
  <c r="G167" i="1"/>
  <c r="E167" i="1"/>
  <c r="I166" i="1"/>
  <c r="H166" i="1"/>
  <c r="G166" i="1"/>
  <c r="I165" i="1"/>
  <c r="H165" i="1"/>
  <c r="G165" i="1"/>
  <c r="I164" i="1"/>
  <c r="H164" i="1"/>
  <c r="G164" i="1"/>
  <c r="I163" i="1"/>
  <c r="H163" i="1"/>
  <c r="G163" i="1"/>
  <c r="I162" i="1"/>
  <c r="H162" i="1"/>
  <c r="G162" i="1"/>
  <c r="E162" i="1"/>
  <c r="I161" i="1"/>
  <c r="H161" i="1"/>
  <c r="G161" i="1"/>
  <c r="E161" i="1"/>
  <c r="I160" i="1"/>
  <c r="H160" i="1"/>
  <c r="G160" i="1"/>
  <c r="E160" i="1"/>
  <c r="I159" i="1"/>
  <c r="H159" i="1"/>
  <c r="G159" i="1"/>
  <c r="E159" i="1"/>
  <c r="I158" i="1"/>
  <c r="H158" i="1"/>
  <c r="G158" i="1"/>
  <c r="E158" i="1"/>
  <c r="I157" i="1"/>
  <c r="H157" i="1"/>
  <c r="G157" i="1"/>
  <c r="E157" i="1"/>
  <c r="I156" i="1"/>
  <c r="H156" i="1"/>
  <c r="G156" i="1"/>
  <c r="E156" i="1"/>
  <c r="I155" i="1"/>
  <c r="H155" i="1"/>
  <c r="G155" i="1"/>
  <c r="E155" i="1"/>
  <c r="I154" i="1"/>
  <c r="H154" i="1"/>
  <c r="G154" i="1"/>
  <c r="E154" i="1"/>
  <c r="I153" i="1"/>
  <c r="H153" i="1"/>
  <c r="G153" i="1"/>
  <c r="E153" i="1"/>
  <c r="I152" i="1"/>
  <c r="H152" i="1"/>
  <c r="G152" i="1"/>
  <c r="E152" i="1"/>
  <c r="I151" i="1"/>
  <c r="H151" i="1"/>
  <c r="G151" i="1"/>
  <c r="E151" i="1"/>
  <c r="I150" i="1"/>
  <c r="H150" i="1"/>
  <c r="G150" i="1"/>
  <c r="E150" i="1"/>
  <c r="I149" i="1"/>
  <c r="H149" i="1"/>
  <c r="G149" i="1"/>
  <c r="E149" i="1"/>
  <c r="I148" i="1"/>
  <c r="H148" i="1"/>
  <c r="G148" i="1"/>
  <c r="E148" i="1"/>
  <c r="I147" i="1"/>
  <c r="H147" i="1"/>
  <c r="G147" i="1"/>
  <c r="E147" i="1"/>
  <c r="I146" i="1"/>
  <c r="H146" i="1"/>
  <c r="G146" i="1"/>
  <c r="E146" i="1"/>
  <c r="I145" i="1"/>
  <c r="H145" i="1"/>
  <c r="G145" i="1"/>
  <c r="E145" i="1"/>
  <c r="I144" i="1"/>
  <c r="H144" i="1"/>
  <c r="G144" i="1"/>
  <c r="I143" i="1"/>
  <c r="H143" i="1"/>
  <c r="G143" i="1"/>
  <c r="I142" i="1"/>
  <c r="H142" i="1"/>
  <c r="G142" i="1"/>
  <c r="I141" i="1"/>
  <c r="H141" i="1"/>
  <c r="G141" i="1"/>
  <c r="E141" i="1"/>
  <c r="I140" i="1"/>
  <c r="H140" i="1"/>
  <c r="G140" i="1"/>
  <c r="E140" i="1"/>
  <c r="I139" i="1"/>
  <c r="H139" i="1"/>
  <c r="G139" i="1"/>
  <c r="E139" i="1"/>
  <c r="I138" i="1"/>
  <c r="H138" i="1"/>
  <c r="G138" i="1"/>
  <c r="E138" i="1"/>
  <c r="I137" i="1"/>
  <c r="H137" i="1"/>
  <c r="G137" i="1"/>
  <c r="E137" i="1"/>
  <c r="I136" i="1"/>
  <c r="H136" i="1"/>
  <c r="G136" i="1"/>
  <c r="E136" i="1"/>
  <c r="I135" i="1"/>
  <c r="H135" i="1"/>
  <c r="G135" i="1"/>
  <c r="I134" i="1"/>
  <c r="H134" i="1"/>
  <c r="G134" i="1"/>
  <c r="I133" i="1"/>
  <c r="H133" i="1"/>
  <c r="G133" i="1"/>
  <c r="I132" i="1"/>
  <c r="H132" i="1"/>
  <c r="G132" i="1"/>
  <c r="E132" i="1"/>
  <c r="I131" i="1"/>
  <c r="H131" i="1"/>
  <c r="G131" i="1"/>
  <c r="E131" i="1"/>
  <c r="I130" i="1"/>
  <c r="H130" i="1"/>
  <c r="G130" i="1"/>
  <c r="E130" i="1"/>
  <c r="I129" i="1"/>
  <c r="H129" i="1"/>
  <c r="G129" i="1"/>
  <c r="E129" i="1"/>
  <c r="I128" i="1"/>
  <c r="H128" i="1"/>
  <c r="G128" i="1"/>
  <c r="E128" i="1"/>
  <c r="I127" i="1"/>
  <c r="H127" i="1"/>
  <c r="G127" i="1"/>
  <c r="E127" i="1"/>
  <c r="I126" i="1"/>
  <c r="H126" i="1"/>
  <c r="G126" i="1"/>
  <c r="E126" i="1"/>
  <c r="I125" i="1"/>
  <c r="H125" i="1"/>
  <c r="G125" i="1"/>
  <c r="E125" i="1"/>
  <c r="I124" i="1"/>
  <c r="H124" i="1"/>
  <c r="G124" i="1"/>
  <c r="E124" i="1"/>
  <c r="I123" i="1"/>
  <c r="H123" i="1"/>
  <c r="G123" i="1"/>
  <c r="E123" i="1"/>
  <c r="I122" i="1"/>
  <c r="H122" i="1"/>
  <c r="G122" i="1"/>
  <c r="E122" i="1"/>
  <c r="I121" i="1"/>
  <c r="H121" i="1"/>
  <c r="G121" i="1"/>
  <c r="E121" i="1"/>
  <c r="I120" i="1"/>
  <c r="H120" i="1"/>
  <c r="G120" i="1"/>
  <c r="E120" i="1"/>
  <c r="I119" i="1"/>
  <c r="H119" i="1"/>
  <c r="G119" i="1"/>
  <c r="E119" i="1"/>
  <c r="I118" i="1"/>
  <c r="H118" i="1"/>
  <c r="G118" i="1"/>
  <c r="E118" i="1"/>
  <c r="I117" i="1"/>
  <c r="H117" i="1"/>
  <c r="G117" i="1"/>
  <c r="E117" i="1"/>
  <c r="I116" i="1"/>
  <c r="H116" i="1"/>
  <c r="G116" i="1"/>
  <c r="E116" i="1"/>
  <c r="I115" i="1"/>
  <c r="H115" i="1"/>
  <c r="G115" i="1"/>
  <c r="E115" i="1"/>
  <c r="I114" i="1"/>
  <c r="H114" i="1"/>
  <c r="G114" i="1"/>
  <c r="E114" i="1"/>
  <c r="I113" i="1"/>
  <c r="H113" i="1"/>
  <c r="G113" i="1"/>
  <c r="E113" i="1"/>
  <c r="I112" i="1"/>
  <c r="H112" i="1"/>
  <c r="G112" i="1"/>
  <c r="E112" i="1"/>
  <c r="I111" i="1"/>
  <c r="H111" i="1"/>
  <c r="G111" i="1"/>
  <c r="E111" i="1"/>
  <c r="I110" i="1"/>
  <c r="H110" i="1"/>
  <c r="G110" i="1"/>
  <c r="E110" i="1"/>
  <c r="I109" i="1"/>
  <c r="H109" i="1"/>
  <c r="G109" i="1"/>
  <c r="E109" i="1"/>
  <c r="I108" i="1"/>
  <c r="H108" i="1"/>
  <c r="G108" i="1"/>
  <c r="E108" i="1"/>
  <c r="I107" i="1"/>
  <c r="H107" i="1"/>
  <c r="G107" i="1"/>
  <c r="E107" i="1"/>
  <c r="I106" i="1"/>
  <c r="H106" i="1"/>
  <c r="G106" i="1"/>
  <c r="E106" i="1"/>
  <c r="I105" i="1"/>
  <c r="H105" i="1"/>
  <c r="G105" i="1"/>
  <c r="E105" i="1"/>
  <c r="I104" i="1"/>
  <c r="H104" i="1"/>
  <c r="G104" i="1"/>
  <c r="E104" i="1"/>
  <c r="I103" i="1"/>
  <c r="H103" i="1"/>
  <c r="G103" i="1"/>
  <c r="E103" i="1"/>
  <c r="I102" i="1"/>
  <c r="H102" i="1"/>
  <c r="G102" i="1"/>
  <c r="E102" i="1"/>
  <c r="I101" i="1"/>
  <c r="H101" i="1"/>
  <c r="G101" i="1"/>
  <c r="E101" i="1"/>
  <c r="I100" i="1"/>
  <c r="H100" i="1"/>
  <c r="G100" i="1"/>
  <c r="E100" i="1"/>
  <c r="I99" i="1"/>
  <c r="H99" i="1"/>
  <c r="G99" i="1"/>
  <c r="E99" i="1"/>
  <c r="I98" i="1"/>
  <c r="H98" i="1"/>
  <c r="G98" i="1"/>
  <c r="E98" i="1"/>
  <c r="I97" i="1"/>
  <c r="H97" i="1"/>
  <c r="G97" i="1"/>
  <c r="E97" i="1"/>
  <c r="I96" i="1"/>
  <c r="H96" i="1"/>
  <c r="G96" i="1"/>
  <c r="E96" i="1"/>
  <c r="I95" i="1"/>
  <c r="H95" i="1"/>
  <c r="G95" i="1"/>
  <c r="E95" i="1"/>
  <c r="I94" i="1"/>
  <c r="H94" i="1"/>
  <c r="G94" i="1"/>
  <c r="E94" i="1"/>
  <c r="I93" i="1"/>
  <c r="H93" i="1"/>
  <c r="G93" i="1"/>
  <c r="E93" i="1"/>
  <c r="I92" i="1"/>
  <c r="H92" i="1"/>
  <c r="G92" i="1"/>
  <c r="E92" i="1"/>
  <c r="I91" i="1"/>
  <c r="H91" i="1"/>
  <c r="G91" i="1"/>
  <c r="E91" i="1"/>
  <c r="I90" i="1"/>
  <c r="H90" i="1"/>
  <c r="G90" i="1"/>
  <c r="E90" i="1"/>
  <c r="I89" i="1"/>
  <c r="H89" i="1"/>
  <c r="G89" i="1"/>
  <c r="E89" i="1"/>
  <c r="I88" i="1"/>
  <c r="H88" i="1"/>
  <c r="G88" i="1"/>
  <c r="E88" i="1"/>
  <c r="I87" i="1"/>
  <c r="H87" i="1"/>
  <c r="G87" i="1"/>
  <c r="E87" i="1"/>
  <c r="I86" i="1"/>
  <c r="H86" i="1"/>
  <c r="G86" i="1"/>
  <c r="E86" i="1"/>
  <c r="I85" i="1"/>
  <c r="H85" i="1"/>
  <c r="G85" i="1"/>
  <c r="E85" i="1"/>
  <c r="I84" i="1"/>
  <c r="H84" i="1"/>
  <c r="G84" i="1"/>
  <c r="E84" i="1"/>
  <c r="I83" i="1"/>
  <c r="H83" i="1"/>
  <c r="G83" i="1"/>
  <c r="E83" i="1"/>
  <c r="I82" i="1"/>
  <c r="H82" i="1"/>
  <c r="G82" i="1"/>
  <c r="E82" i="1"/>
  <c r="I81" i="1"/>
  <c r="H81" i="1"/>
  <c r="G81" i="1"/>
  <c r="E81" i="1"/>
  <c r="I80" i="1"/>
  <c r="H80" i="1"/>
  <c r="G80" i="1"/>
  <c r="E80" i="1"/>
  <c r="I79" i="1"/>
  <c r="H79" i="1"/>
  <c r="G79" i="1"/>
  <c r="E79" i="1"/>
  <c r="I78" i="1"/>
  <c r="H78" i="1"/>
  <c r="G78" i="1"/>
  <c r="E78" i="1"/>
  <c r="I77" i="1"/>
  <c r="H77" i="1"/>
  <c r="G77" i="1"/>
  <c r="E77" i="1"/>
  <c r="I76" i="1"/>
  <c r="H76" i="1"/>
  <c r="G76" i="1"/>
  <c r="E76" i="1"/>
  <c r="I75" i="1"/>
  <c r="H75" i="1"/>
  <c r="G75" i="1"/>
  <c r="E75" i="1"/>
  <c r="I74" i="1"/>
  <c r="H74" i="1"/>
  <c r="G74" i="1"/>
  <c r="E74" i="1"/>
  <c r="I73" i="1"/>
  <c r="H73" i="1"/>
  <c r="G73" i="1"/>
  <c r="E73" i="1"/>
  <c r="I72" i="1"/>
  <c r="H72" i="1"/>
  <c r="G72" i="1"/>
  <c r="E72" i="1"/>
  <c r="I71" i="1"/>
  <c r="H71" i="1"/>
  <c r="G71" i="1"/>
  <c r="E71" i="1"/>
  <c r="I70" i="1"/>
  <c r="H70" i="1"/>
  <c r="G70" i="1"/>
  <c r="E70" i="1"/>
  <c r="I69" i="1"/>
  <c r="H69" i="1"/>
  <c r="G69" i="1"/>
  <c r="E69" i="1"/>
  <c r="I68" i="1"/>
  <c r="H68" i="1"/>
  <c r="G68" i="1"/>
  <c r="E68" i="1"/>
  <c r="I67" i="1"/>
  <c r="H67" i="1"/>
  <c r="G67" i="1"/>
  <c r="E67" i="1"/>
  <c r="I66" i="1"/>
  <c r="H66" i="1"/>
  <c r="G66" i="1"/>
  <c r="E66" i="1"/>
  <c r="I65" i="1"/>
  <c r="H65" i="1"/>
  <c r="G65" i="1"/>
  <c r="E65" i="1"/>
  <c r="I64" i="1"/>
  <c r="H64" i="1"/>
  <c r="G64" i="1"/>
  <c r="E64" i="1"/>
  <c r="I63" i="1"/>
  <c r="H63" i="1"/>
  <c r="G63" i="1"/>
  <c r="E63" i="1"/>
  <c r="I62" i="1"/>
  <c r="H62" i="1"/>
  <c r="G62" i="1"/>
  <c r="E62" i="1"/>
  <c r="I61" i="1"/>
  <c r="H61" i="1"/>
  <c r="G61" i="1"/>
  <c r="E61" i="1"/>
  <c r="I60" i="1"/>
  <c r="H60" i="1"/>
  <c r="G60" i="1"/>
  <c r="E60" i="1"/>
  <c r="I59" i="1"/>
  <c r="H59" i="1"/>
  <c r="G59" i="1"/>
  <c r="E59" i="1"/>
  <c r="I58" i="1"/>
  <c r="H58" i="1"/>
  <c r="G58" i="1"/>
  <c r="E58" i="1"/>
  <c r="I57" i="1"/>
  <c r="H57" i="1"/>
  <c r="G57" i="1"/>
  <c r="E57" i="1"/>
  <c r="I56" i="1"/>
  <c r="H56" i="1"/>
  <c r="G56" i="1"/>
  <c r="E56" i="1"/>
  <c r="I55" i="1"/>
  <c r="H55" i="1"/>
  <c r="G55" i="1"/>
  <c r="E55" i="1"/>
  <c r="I54" i="1"/>
  <c r="H54" i="1"/>
  <c r="G54" i="1"/>
  <c r="E54" i="1"/>
  <c r="I53" i="1"/>
  <c r="H53" i="1"/>
  <c r="G53" i="1"/>
  <c r="E53" i="1"/>
  <c r="I52" i="1"/>
  <c r="H52" i="1"/>
  <c r="G52" i="1"/>
  <c r="E52" i="1"/>
  <c r="I51" i="1"/>
  <c r="H51" i="1"/>
  <c r="G51" i="1"/>
  <c r="E51" i="1"/>
  <c r="I50" i="1"/>
  <c r="H50" i="1"/>
  <c r="G50" i="1"/>
  <c r="E50" i="1"/>
  <c r="I49" i="1"/>
  <c r="H49" i="1"/>
  <c r="G49" i="1"/>
  <c r="E49" i="1"/>
  <c r="I48" i="1"/>
  <c r="H48" i="1"/>
  <c r="G48" i="1"/>
  <c r="E48" i="1"/>
  <c r="I47" i="1"/>
  <c r="H47" i="1"/>
  <c r="G47" i="1"/>
  <c r="E47" i="1"/>
  <c r="I46" i="1"/>
  <c r="H46" i="1"/>
  <c r="G46" i="1"/>
  <c r="E46" i="1"/>
  <c r="I45" i="1"/>
  <c r="H45" i="1"/>
  <c r="G45" i="1"/>
  <c r="E45" i="1"/>
  <c r="I44" i="1"/>
  <c r="H44" i="1"/>
  <c r="G44" i="1"/>
  <c r="E44" i="1"/>
  <c r="I43" i="1"/>
  <c r="H43" i="1"/>
  <c r="G43" i="1"/>
  <c r="E43" i="1"/>
  <c r="I42" i="1"/>
  <c r="H42" i="1"/>
  <c r="G42" i="1"/>
  <c r="E42" i="1"/>
  <c r="I41" i="1"/>
  <c r="H41" i="1"/>
  <c r="G41" i="1"/>
  <c r="E41" i="1"/>
  <c r="I40" i="1"/>
  <c r="H40" i="1"/>
  <c r="G40" i="1"/>
  <c r="I39" i="1"/>
  <c r="H39" i="1"/>
  <c r="G39" i="1"/>
  <c r="E39" i="1"/>
  <c r="I38" i="1"/>
  <c r="H38" i="1"/>
  <c r="G38" i="1"/>
  <c r="E38" i="1"/>
  <c r="I37" i="1"/>
  <c r="H37" i="1"/>
  <c r="G37" i="1"/>
  <c r="E37" i="1"/>
  <c r="I36" i="1"/>
  <c r="H36" i="1"/>
  <c r="G36" i="1"/>
  <c r="E36" i="1"/>
  <c r="I35" i="1"/>
  <c r="H35" i="1"/>
  <c r="G35" i="1"/>
  <c r="E35" i="1"/>
  <c r="I34" i="1"/>
  <c r="H34" i="1"/>
  <c r="E34" i="1"/>
  <c r="I33" i="1"/>
  <c r="H33" i="1"/>
  <c r="G33" i="1"/>
  <c r="E33" i="1"/>
  <c r="I32" i="1"/>
  <c r="H32" i="1"/>
  <c r="G32" i="1"/>
  <c r="E32" i="1"/>
  <c r="I31" i="1"/>
  <c r="H31" i="1"/>
  <c r="G31" i="1"/>
  <c r="E31" i="1"/>
  <c r="I30" i="1"/>
  <c r="H30" i="1"/>
  <c r="G30" i="1"/>
  <c r="E30" i="1"/>
  <c r="I29" i="1"/>
  <c r="H29" i="1"/>
  <c r="G29" i="1"/>
  <c r="E29" i="1"/>
  <c r="I28" i="1"/>
  <c r="H28" i="1"/>
  <c r="G28" i="1"/>
  <c r="E28" i="1"/>
  <c r="I27" i="1"/>
  <c r="H27" i="1"/>
  <c r="G27" i="1"/>
  <c r="E27" i="1"/>
  <c r="I26" i="1"/>
  <c r="H26" i="1"/>
  <c r="G26" i="1"/>
  <c r="E26" i="1"/>
  <c r="I25" i="1"/>
  <c r="H25" i="1"/>
  <c r="G25" i="1"/>
  <c r="E25" i="1"/>
  <c r="I24" i="1"/>
  <c r="H24" i="1"/>
  <c r="G24" i="1"/>
  <c r="E24" i="1"/>
  <c r="I23" i="1"/>
  <c r="H23" i="1"/>
  <c r="G23" i="1"/>
  <c r="E23" i="1"/>
  <c r="I22" i="1"/>
  <c r="H22" i="1"/>
  <c r="G22" i="1"/>
  <c r="E22" i="1"/>
  <c r="I21" i="1"/>
  <c r="H21" i="1"/>
  <c r="G21" i="1"/>
  <c r="E21" i="1"/>
  <c r="I20" i="1"/>
  <c r="H20" i="1"/>
  <c r="G20" i="1"/>
  <c r="E20" i="1"/>
  <c r="I19" i="1"/>
  <c r="H19" i="1"/>
  <c r="G19" i="1"/>
  <c r="E19" i="1"/>
  <c r="I18" i="1"/>
  <c r="H18" i="1"/>
  <c r="G18" i="1"/>
  <c r="E18" i="1"/>
  <c r="I17" i="1"/>
  <c r="H17" i="1"/>
  <c r="G17" i="1"/>
  <c r="E17" i="1"/>
  <c r="I16" i="1"/>
  <c r="H16" i="1"/>
  <c r="G16" i="1"/>
  <c r="E16" i="1"/>
  <c r="I15" i="1"/>
  <c r="H15" i="1"/>
  <c r="G15" i="1"/>
  <c r="E15" i="1"/>
  <c r="I13" i="1"/>
  <c r="H13" i="1"/>
  <c r="G13" i="1"/>
  <c r="E13" i="1"/>
  <c r="E8" i="1"/>
</calcChain>
</file>

<file path=xl/sharedStrings.xml><?xml version="1.0" encoding="utf-8"?>
<sst xmlns="http://schemas.openxmlformats.org/spreadsheetml/2006/main" count="1402" uniqueCount="588">
  <si>
    <t>State of Oklahoma</t>
  </si>
  <si>
    <t>Production Copier Print Systems</t>
  </si>
  <si>
    <t>Vendor Name</t>
  </si>
  <si>
    <t>ImageNet Consulting</t>
  </si>
  <si>
    <t>Manufacturer</t>
  </si>
  <si>
    <t>Canon</t>
  </si>
  <si>
    <t>Model</t>
  </si>
  <si>
    <t>varioPRINT V1000</t>
  </si>
  <si>
    <t xml:space="preserve">Print Speed </t>
  </si>
  <si>
    <t>Up to 101 images per min</t>
  </si>
  <si>
    <t>Pricing Option A</t>
  </si>
  <si>
    <t>Pricing Option B</t>
  </si>
  <si>
    <t xml:space="preserve">Bulk Purchase Discount/Tiers </t>
  </si>
  <si>
    <t>Purchase</t>
  </si>
  <si>
    <t>Lease</t>
  </si>
  <si>
    <t xml:space="preserve">Discount off list </t>
  </si>
  <si>
    <t>Feature/Accessory</t>
  </si>
  <si>
    <t>Description</t>
  </si>
  <si>
    <t>List Price</t>
  </si>
  <si>
    <t>% off List</t>
  </si>
  <si>
    <t>Oklahoma Price</t>
  </si>
  <si>
    <t>36-Month Lease</t>
  </si>
  <si>
    <t>48-Month Lease</t>
  </si>
  <si>
    <t>60-Month Lease</t>
  </si>
  <si>
    <t>1-9 units</t>
  </si>
  <si>
    <t>10-25 units</t>
  </si>
  <si>
    <t>25 + Units</t>
  </si>
  <si>
    <t xml:space="preserve">Base Model    ImagePRESS V1000 </t>
  </si>
  <si>
    <t>5211C002AA</t>
  </si>
  <si>
    <t>N/A</t>
  </si>
  <si>
    <t>Accessories</t>
  </si>
  <si>
    <t>2-KNIFE TRIMMER AND CONVEYOR SET</t>
  </si>
  <si>
    <t>5226C002AA</t>
  </si>
  <si>
    <t>5226C004AA</t>
  </si>
  <si>
    <t>Canon Two-Knife Booklet Trimmer-B1</t>
  </si>
  <si>
    <t>5227C001AA</t>
  </si>
  <si>
    <t>44H Oval MF ProPuncher</t>
  </si>
  <si>
    <t>3101V220</t>
  </si>
  <si>
    <t>Canon 480GB SSD-A1</t>
  </si>
  <si>
    <t>5332C001AA</t>
  </si>
  <si>
    <t>Adobe Acrobat Pro 2020 Option Kit</t>
  </si>
  <si>
    <t>3077B146AA</t>
  </si>
  <si>
    <t>Canon ADF Access Handle-A1</t>
  </si>
  <si>
    <t>1095B001AA</t>
  </si>
  <si>
    <t>Advanced Impose-K1</t>
  </si>
  <si>
    <t>5948C009AA</t>
  </si>
  <si>
    <t>Antistatic Kit for BLM5000</t>
  </si>
  <si>
    <t>4398V510</t>
  </si>
  <si>
    <t>BCR KIT FOR VFX</t>
  </si>
  <si>
    <t>4186V858</t>
  </si>
  <si>
    <t>PLOCKMATIC BLM50 UPGRADE KIT</t>
  </si>
  <si>
    <t>3057V762</t>
  </si>
  <si>
    <t>BLM5035 BOOKLET MAKER STAPLE VERSION</t>
  </si>
  <si>
    <t>4186V846</t>
  </si>
  <si>
    <t>BLM5035S BOOKLET MAKER STITCH VERSION</t>
  </si>
  <si>
    <t>4186V847</t>
  </si>
  <si>
    <t>BLM5035 Staple Set</t>
  </si>
  <si>
    <t>3166B075AA</t>
  </si>
  <si>
    <t>BLM5035 Stitch  Set</t>
  </si>
  <si>
    <t>3166B074AA</t>
  </si>
  <si>
    <t>BLT6989 Trimmer module for BLM300</t>
  </si>
  <si>
    <t>8338B001AA</t>
  </si>
  <si>
    <t>Canon Booklet Finisher-AF1</t>
  </si>
  <si>
    <t>5222C002AA</t>
  </si>
  <si>
    <t>Canon Booklet Trimmer-G1</t>
  </si>
  <si>
    <t>5225C001AA</t>
  </si>
  <si>
    <t>BST6900 Short Belt Stacker (option) for BLM300</t>
  </si>
  <si>
    <t>8338B005AA</t>
  </si>
  <si>
    <t>Color Image Reader-P1 Set</t>
  </si>
  <si>
    <t>5606C002AA</t>
  </si>
  <si>
    <t>Canon Copy Control Interface Kit-A1</t>
  </si>
  <si>
    <t>3726B001AA</t>
  </si>
  <si>
    <t>CONVENIENCE FEEDER</t>
  </si>
  <si>
    <t>4186V854</t>
  </si>
  <si>
    <t>Convenience Stapler-C1</t>
  </si>
  <si>
    <t>3806V864</t>
  </si>
  <si>
    <t>CPS V4.X,SOFTWARE ONLY W/ 1 YR SMSA</t>
  </si>
  <si>
    <t>3077B130AA</t>
  </si>
  <si>
    <t>CREASE DIE</t>
  </si>
  <si>
    <t>4481V203</t>
  </si>
  <si>
    <t>Canon Cassette Heater Unit-38</t>
  </si>
  <si>
    <t>3953B001BA</t>
  </si>
  <si>
    <t>DFD Adapter and Finisher Bridge-B1 Set</t>
  </si>
  <si>
    <t>5936C006AA</t>
  </si>
  <si>
    <t>DFD Adapter-B1</t>
  </si>
  <si>
    <t>8117B102AA</t>
  </si>
  <si>
    <t>DFD INTERFACE KIT-A1</t>
  </si>
  <si>
    <t>7168B002BA</t>
  </si>
  <si>
    <t>Canon DFD Paper Path Kit 1002-A1</t>
  </si>
  <si>
    <t>7168B015BA</t>
  </si>
  <si>
    <t>Canon DFD Paper Path Kit 860-B1</t>
  </si>
  <si>
    <t>7168B016BA</t>
  </si>
  <si>
    <t>DIE, Perf, 120-300 GSM</t>
  </si>
  <si>
    <t>4481V118</t>
  </si>
  <si>
    <t>DIE, 2H, 8MM, RND, CANON</t>
  </si>
  <si>
    <t>4481V806</t>
  </si>
  <si>
    <t>DIE, 55H, 3.5MM, RND, CANON</t>
  </si>
  <si>
    <t>4481V808</t>
  </si>
  <si>
    <t>DIE, 5H, 8MM, RND, CANON</t>
  </si>
  <si>
    <t>4481V807</t>
  </si>
  <si>
    <t>DIE, C4, TRUE 4:1, RND, CANON</t>
  </si>
  <si>
    <t>4481V809</t>
  </si>
  <si>
    <t>DIE, COIL, OVAL 44HOLE</t>
  </si>
  <si>
    <t>4481V120</t>
  </si>
  <si>
    <t>DIE, Perf, 75-120 GSM</t>
  </si>
  <si>
    <t>4481V117</t>
  </si>
  <si>
    <t>DOCUMENT INSERTION UNIT-R1 SET</t>
  </si>
  <si>
    <t>1142C004AA</t>
  </si>
  <si>
    <t>DP Link-K1</t>
  </si>
  <si>
    <t>5948C012AA</t>
  </si>
  <si>
    <t>Canon Duplex Color Image Reader Unit-P1</t>
  </si>
  <si>
    <t>5606C001AA</t>
  </si>
  <si>
    <t>EFI Prof Svcs Daily Rate Onsite training</t>
  </si>
  <si>
    <t>7968A834AA</t>
  </si>
  <si>
    <t>EFI Prof Svcs Addl days</t>
  </si>
  <si>
    <t>7968A835AA</t>
  </si>
  <si>
    <t>Canon Envelope Feeder Attachment-F1</t>
  </si>
  <si>
    <t>8928B001AA</t>
  </si>
  <si>
    <t>Canon Envelope Feeder Attachment-G1</t>
  </si>
  <si>
    <t>8929B001AA</t>
  </si>
  <si>
    <t>Canon Envelope Feeder Attachment-H1</t>
  </si>
  <si>
    <t>4370C001AA</t>
  </si>
  <si>
    <t>EWIIRE SPOOL BLACK C</t>
  </si>
  <si>
    <t>2883C003AA</t>
  </si>
  <si>
    <t>EWIRE BLACK SPOOL E</t>
  </si>
  <si>
    <t>2883C005AA</t>
  </si>
  <si>
    <t>EWIRE DIE PUNCH ROUND</t>
  </si>
  <si>
    <t>2883C017AA</t>
  </si>
  <si>
    <t>eWire, Package Assembly W, Canon</t>
  </si>
  <si>
    <t>2883C026AA</t>
  </si>
  <si>
    <t>EWIRE SPOOL BLACK A</t>
  </si>
  <si>
    <t>2883C001AA</t>
  </si>
  <si>
    <t>EWIRE SPOOL BLACK B</t>
  </si>
  <si>
    <t>2883C002AA</t>
  </si>
  <si>
    <t>EWIRE SPOOL BLACK D</t>
  </si>
  <si>
    <t>2883C004AA</t>
  </si>
  <si>
    <t>F,EWIRE SPOOL ELEMENT SIZE F BLACK,UN</t>
  </si>
  <si>
    <t>2883C020AA</t>
  </si>
  <si>
    <t>EWIRE SPOOL SILVER A</t>
  </si>
  <si>
    <t>2883C011AA</t>
  </si>
  <si>
    <t>EWIRE SPOOL SILVER B</t>
  </si>
  <si>
    <t>2883C012AA</t>
  </si>
  <si>
    <t>EWIRE SPOOL SILVER C</t>
  </si>
  <si>
    <t>2883C013AA</t>
  </si>
  <si>
    <t>EWIRE SPOOL SILVER D</t>
  </si>
  <si>
    <t>2883C014AA</t>
  </si>
  <si>
    <t>EWIRE SPOOL SILVER E</t>
  </si>
  <si>
    <t>2883C015AA</t>
  </si>
  <si>
    <t>F,EWIRE SPOOL ELEMENT SIZE F SILVER,UN</t>
  </si>
  <si>
    <t>2883C022AA</t>
  </si>
  <si>
    <t>EWIRE SPOOL WHITE A</t>
  </si>
  <si>
    <t>2883C006AA</t>
  </si>
  <si>
    <t>EWIRE SPOOL WHITE B</t>
  </si>
  <si>
    <t>2883C007AA</t>
  </si>
  <si>
    <t>EWIRE SPOOL WHITE C</t>
  </si>
  <si>
    <t>2883C008AA</t>
  </si>
  <si>
    <t>EWIRE SPOOL WHITE D</t>
  </si>
  <si>
    <t>2883C009AA</t>
  </si>
  <si>
    <t>EWIRE SPOOL WHITE E</t>
  </si>
  <si>
    <t>2883C010AA</t>
  </si>
  <si>
    <t>F,EWIRE SPOOL ELEMENT SIZE F WHITE,UN</t>
  </si>
  <si>
    <t>2883C021AA</t>
  </si>
  <si>
    <t>Tangible Fiery Impose and Compose 5 years</t>
  </si>
  <si>
    <t>4477V252</t>
  </si>
  <si>
    <t>Fiery JobFlow Customization Svcs (Remote)</t>
  </si>
  <si>
    <t>7968A832AA</t>
  </si>
  <si>
    <t>Fiery JobFlow annual support &amp; maintenance</t>
  </si>
  <si>
    <t>3077B114AA</t>
  </si>
  <si>
    <t>Fiery Svcs Hourly except XF -remote</t>
  </si>
  <si>
    <t>7968A833AA</t>
  </si>
  <si>
    <t>Fiery Job Master w/ MNT 1yr</t>
  </si>
  <si>
    <t>7752A083AA</t>
  </si>
  <si>
    <t>Fiery Job Master w/ MNT 3yr</t>
  </si>
  <si>
    <t>7752A084AA</t>
  </si>
  <si>
    <t>Fiery Job Master w/ MNT 5yr</t>
  </si>
  <si>
    <t>7752A085AA</t>
  </si>
  <si>
    <t>FM5000 MODULE</t>
  </si>
  <si>
    <t>4186V850</t>
  </si>
  <si>
    <t>Fontset Japanese-K1</t>
  </si>
  <si>
    <t>5948C018AA</t>
  </si>
  <si>
    <t>Fontset Korean-K1</t>
  </si>
  <si>
    <t>5948C019AA</t>
  </si>
  <si>
    <t>Fontset Simplified Chinese-K1</t>
  </si>
  <si>
    <t>5948C016AA</t>
  </si>
  <si>
    <t>Fontset Traditional Chinese-K1</t>
  </si>
  <si>
    <t>5948C017AA</t>
  </si>
  <si>
    <t>PLM FTR50 TRIMMER MODULE FOR BLM50</t>
  </si>
  <si>
    <t>3057V763</t>
  </si>
  <si>
    <t>Canon Graphic Arts Pro Package 1year term license</t>
  </si>
  <si>
    <t>7752A038AA</t>
  </si>
  <si>
    <t>Canon Graphic Arts Pro Package 3year term license</t>
  </si>
  <si>
    <t>7752A039AA</t>
  </si>
  <si>
    <t>Canon Graphic Arts Pro Package 5year term license</t>
  </si>
  <si>
    <t>7752A040AA</t>
  </si>
  <si>
    <t>GBC eWire VFX - optional</t>
  </si>
  <si>
    <t>2883C024AA</t>
  </si>
  <si>
    <t>GBC Stream Punch VFX</t>
  </si>
  <si>
    <t>4029V636</t>
  </si>
  <si>
    <t>GBC VFX Nearline Punch</t>
  </si>
  <si>
    <t>3166B078AA</t>
  </si>
  <si>
    <t>GBC VFX Nearline Punch&amp;Bind Set</t>
  </si>
  <si>
    <t>3166B077AA</t>
  </si>
  <si>
    <t>High Capacity Stacker-J1</t>
  </si>
  <si>
    <t>5936C003AA</t>
  </si>
  <si>
    <t>High Capacity Stacker-J1 Set</t>
  </si>
  <si>
    <t>5936C004AA</t>
  </si>
  <si>
    <t>HCS END COVER B1</t>
  </si>
  <si>
    <t>7168B034AA</t>
  </si>
  <si>
    <t>HC Stacker Long Sheet Tray-A1</t>
  </si>
  <si>
    <t>0965C003AA</t>
  </si>
  <si>
    <t>HD PUNCH DIE(CC)44H</t>
  </si>
  <si>
    <t>4481V200</t>
  </si>
  <si>
    <t>Canon High Durability Loose Leaf 3-Hole Punch LTR-B1</t>
  </si>
  <si>
    <t>0259C017AA</t>
  </si>
  <si>
    <t>HD PUNCH DIE(PC)19H</t>
  </si>
  <si>
    <t>4481V202</t>
  </si>
  <si>
    <t>i1 iO Automated Scanning Table</t>
  </si>
  <si>
    <t>3438B022AA</t>
  </si>
  <si>
    <t>I1 iSIS Chart Reader (V2)</t>
  </si>
  <si>
    <t>8002A011AA</t>
  </si>
  <si>
    <t>i1 iSIS Chart Reader XL (V2)</t>
  </si>
  <si>
    <t>8002A012AA</t>
  </si>
  <si>
    <t>i1 Publish</t>
  </si>
  <si>
    <t>3438B025AA</t>
  </si>
  <si>
    <t>i1Pro3 SA</t>
  </si>
  <si>
    <t>8002A016AA</t>
  </si>
  <si>
    <t>Canon IC Card Reader Attachment-B4</t>
  </si>
  <si>
    <t>1708C004AA</t>
  </si>
  <si>
    <t>Canon Document Insertion Unit-R1</t>
  </si>
  <si>
    <t>5223C002AA</t>
  </si>
  <si>
    <t>Canon Inspection Unit-B1</t>
  </si>
  <si>
    <t>5229C001AA</t>
  </si>
  <si>
    <t>INSPECTION UNIT-B1 SET</t>
  </si>
  <si>
    <t>5229C002AA</t>
  </si>
  <si>
    <t>Integrated Interface &amp; Stand-NX GL</t>
  </si>
  <si>
    <t>3217V467</t>
  </si>
  <si>
    <t>imagePRESS/varioPRINT Installation and Training Professional Services -on site 2 units</t>
  </si>
  <si>
    <t>3340B147AA</t>
  </si>
  <si>
    <t>IPDS-K1</t>
  </si>
  <si>
    <t>5948C014AA</t>
  </si>
  <si>
    <t>Canon Operator Attention Light-A1</t>
  </si>
  <si>
    <t>5261C001AA</t>
  </si>
  <si>
    <t>Canon Flat Control Panel-A1</t>
  </si>
  <si>
    <t>5257C001AA</t>
  </si>
  <si>
    <t>imagePRESS Server D3000 Set</t>
  </si>
  <si>
    <t>5665C010AA</t>
  </si>
  <si>
    <t>imagePRESS Server D3000</t>
  </si>
  <si>
    <t>5665C001AA</t>
  </si>
  <si>
    <t>Canon imagePRESS V1000</t>
  </si>
  <si>
    <t>5212C002AA</t>
  </si>
  <si>
    <t>imagePRESS V1000 PRISMAsync License Kit with PRISMAprepare</t>
  </si>
  <si>
    <t>5948C026AA</t>
  </si>
  <si>
    <t>imagePRESS V1000 PRISMAsync License Kit</t>
  </si>
  <si>
    <t>5948C036AA</t>
  </si>
  <si>
    <t>Canon Long Sheet Tray-B1</t>
  </si>
  <si>
    <t>1228C001AA</t>
  </si>
  <si>
    <t>Canon Finisher Long Sheet Catch Tray-B1</t>
  </si>
  <si>
    <t>5219C001AA</t>
  </si>
  <si>
    <t>Multi Function Professional Puncher C-1</t>
  </si>
  <si>
    <t>4056V496</t>
  </si>
  <si>
    <t>MAINTENANCE CPS V4.X, ADDL YEAR</t>
  </si>
  <si>
    <t>3077B131AA</t>
  </si>
  <si>
    <t>Canon Memory Mirroring Kit-A1</t>
  </si>
  <si>
    <t>4039C001BA</t>
  </si>
  <si>
    <t>Canon Multi-drawer Paper Deck-E1</t>
  </si>
  <si>
    <t>5214C002AA</t>
  </si>
  <si>
    <t>NFR CP iPR V1000 TP package-K1</t>
  </si>
  <si>
    <t>5948C021AA</t>
  </si>
  <si>
    <t>NFR CP iPR V1000-B1</t>
  </si>
  <si>
    <t>5948C031AA</t>
  </si>
  <si>
    <t>NFR iPR V1000-B1</t>
  </si>
  <si>
    <t>5948C030AA</t>
  </si>
  <si>
    <t>PRISMAsync Options Bundle iPR V1000-K1</t>
  </si>
  <si>
    <t>5948C020AA</t>
  </si>
  <si>
    <t>Output Stacker</t>
  </si>
  <si>
    <t>4029V646</t>
  </si>
  <si>
    <t>Output Tray*</t>
  </si>
  <si>
    <t>4029V637</t>
  </si>
  <si>
    <t>Canon Paper Folding Unit-K1</t>
  </si>
  <si>
    <t>5224C001AA</t>
  </si>
  <si>
    <t>Canon Perfect Binder Continuous Kit-B1</t>
  </si>
  <si>
    <t>5221C001AA</t>
  </si>
  <si>
    <t>PCL6 TP-K1</t>
  </si>
  <si>
    <t>5948C013AA</t>
  </si>
  <si>
    <t>PRISMAcolor Manager +1 printer</t>
  </si>
  <si>
    <t>6017C003AA</t>
  </si>
  <si>
    <t>PRISMAcolor Manager +5 printer</t>
  </si>
  <si>
    <t>6017C004AA</t>
  </si>
  <si>
    <t>PRISMAcolor Manager Unlimited Validation</t>
  </si>
  <si>
    <t>6017C002AA</t>
  </si>
  <si>
    <t>Canon Paper Deck Path Kit-B1</t>
  </si>
  <si>
    <t>5215C001AA</t>
  </si>
  <si>
    <t>PRISMAdirect V2 Extra Submission server</t>
  </si>
  <si>
    <t>6935C015AA</t>
  </si>
  <si>
    <t>PDF for IPDS-K1</t>
  </si>
  <si>
    <t>5948C015AA</t>
  </si>
  <si>
    <t>Canon Perfect Binder-F1</t>
  </si>
  <si>
    <t>5220C001AA</t>
  </si>
  <si>
    <t>Perfect Binder-F1 Set</t>
  </si>
  <si>
    <t>5220C004AA</t>
  </si>
  <si>
    <t>PLM 4000-1 BELT STACKER MODULE FOR BLM50</t>
  </si>
  <si>
    <t>3057V767</t>
  </si>
  <si>
    <t>BOOKLETMAKER PLOCKMATIC BLM35</t>
  </si>
  <si>
    <t>3057V765</t>
  </si>
  <si>
    <t>PLM RCT50 ROTATE CREASE TRIM FOR BLM50</t>
  </si>
  <si>
    <t>3057V766</t>
  </si>
  <si>
    <t>PLM SQF50 SQUARE FOLD MODULE FOR BLM50</t>
  </si>
  <si>
    <t>3057V764</t>
  </si>
  <si>
    <t>3057V761</t>
  </si>
  <si>
    <t>Plockmatic VFX Vacuum feeder interface kit</t>
  </si>
  <si>
    <t>4029V635</t>
  </si>
  <si>
    <t>Plockmatic VFX Vacuum feeder</t>
  </si>
  <si>
    <t>4029V634</t>
  </si>
  <si>
    <t>Canon POD Deck Lite Attachment Kit-C1</t>
  </si>
  <si>
    <t>5216C001AA</t>
  </si>
  <si>
    <t>POD Deck Lite Set item</t>
  </si>
  <si>
    <t>0163C024AA</t>
  </si>
  <si>
    <t>POD Deck Lite XL Set item</t>
  </si>
  <si>
    <t>2575C018AA</t>
  </si>
  <si>
    <t>POWER CABLE 120V</t>
  </si>
  <si>
    <t>5002C002AA</t>
  </si>
  <si>
    <t>Oce Powerlift-A1</t>
  </si>
  <si>
    <t>5418B002AA</t>
  </si>
  <si>
    <t>PRISMAprepare V9 Light maintenance (V8 Light legacy customer)</t>
  </si>
  <si>
    <t>6930C055AA</t>
  </si>
  <si>
    <t>PRISMAprepare V9 ID Demo</t>
  </si>
  <si>
    <t>6930C014AA</t>
  </si>
  <si>
    <t>PRISMAprepare V9 License Demo</t>
  </si>
  <si>
    <t>6930C015AA</t>
  </si>
  <si>
    <t>PRISMAprepare V9 ID NFR</t>
  </si>
  <si>
    <t>6930C012AA</t>
  </si>
  <si>
    <t>PRISMAprepare V9 License NFR</t>
  </si>
  <si>
    <t>6930C013AA</t>
  </si>
  <si>
    <t>PRISMAprepare V9 1st concurrent user</t>
  </si>
  <si>
    <t>6930C002AA</t>
  </si>
  <si>
    <t>PRISMAprepare V9 Adv Imposition</t>
  </si>
  <si>
    <t>6930C010AA</t>
  </si>
  <si>
    <t>PRISMAprepare V9 Adv Doc Creation</t>
  </si>
  <si>
    <t>6930C009AA</t>
  </si>
  <si>
    <t>PRISMAprepare V9 Automation</t>
  </si>
  <si>
    <t>6930C004AA</t>
  </si>
  <si>
    <t>PRISMAprepare V9 extra concurrent users</t>
  </si>
  <si>
    <t>6930C003AA</t>
  </si>
  <si>
    <t>PRISMAprepare V9 ID Resale</t>
  </si>
  <si>
    <t>6930C001AA</t>
  </si>
  <si>
    <t>PRISMAprepare V9 Preflight</t>
  </si>
  <si>
    <t>6930C005AA</t>
  </si>
  <si>
    <t>PRISMAprepare V9 Prepare to Finish</t>
  </si>
  <si>
    <t>6930C006AA</t>
  </si>
  <si>
    <t>PRISMAprepare V9 Scan Clean-up</t>
  </si>
  <si>
    <t>6930C008AA</t>
  </si>
  <si>
    <t>PRISMAprepare V9 Spot Color Editing</t>
  </si>
  <si>
    <t>6930C011AA</t>
  </si>
  <si>
    <t>PRISMAprepare V9 VDP</t>
  </si>
  <si>
    <t>6930C007AA</t>
  </si>
  <si>
    <t>MAINT, PRISMAprepare V9 Adv Imposition</t>
  </si>
  <si>
    <t>6931C009AA</t>
  </si>
  <si>
    <t>MAINT, PRISMAprepare V9 Adv Doc Creation</t>
  </si>
  <si>
    <t>6931C008AA</t>
  </si>
  <si>
    <t>MAINT, PRISMAprepare V9 Automation</t>
  </si>
  <si>
    <t>6931C003AA</t>
  </si>
  <si>
    <t>MAINT, PRISMAprepare V9 extra conc users</t>
  </si>
  <si>
    <t>6931C002AA</t>
  </si>
  <si>
    <t>MAINT, PRISMAprepare Light V8 to V9</t>
  </si>
  <si>
    <t>6931C011AA</t>
  </si>
  <si>
    <t>MAINT, PRISMAprepare V9 Light to Full Ve</t>
  </si>
  <si>
    <t>6931C012AA</t>
  </si>
  <si>
    <t>MAINT, PRISMAprepare V9 Preflight</t>
  </si>
  <si>
    <t>6931C004AA</t>
  </si>
  <si>
    <t>MAINT, PRISMAprepare V9 Prepare to Fin</t>
  </si>
  <si>
    <t>6931C005AA</t>
  </si>
  <si>
    <t>MAINT, PRISMAprepare V9 Scan Clean-up</t>
  </si>
  <si>
    <t>6931C007AA</t>
  </si>
  <si>
    <t>MAINT, PRISMAprepare V9 Spot Color Edit</t>
  </si>
  <si>
    <t>6931C010AA</t>
  </si>
  <si>
    <t>MAINT, PRISMAprepare V9 VDP</t>
  </si>
  <si>
    <t>6931C006AA</t>
  </si>
  <si>
    <t>PRISMAprepare 1st conc user V8 to V9</t>
  </si>
  <si>
    <t>6930C018AA</t>
  </si>
  <si>
    <t>PRISMAprepare Adv Imposition V8 to V9</t>
  </si>
  <si>
    <t>6930C022AA</t>
  </si>
  <si>
    <t>PRISMAprepare Adv Doc Creation V8 to V9</t>
  </si>
  <si>
    <t>6930C021AA</t>
  </si>
  <si>
    <t>PRISMAprepare Automation V8 to V9</t>
  </si>
  <si>
    <t>6930C025AA</t>
  </si>
  <si>
    <t>PRISMAprepare extra conc users V8 to V9</t>
  </si>
  <si>
    <t>6930C024AA</t>
  </si>
  <si>
    <t>PRISMAprepare Preflight V8 to V9</t>
  </si>
  <si>
    <t>6930C026AA</t>
  </si>
  <si>
    <t>PRISMAprepare Prepare to Finish V8 to V9</t>
  </si>
  <si>
    <t>6930C027AA</t>
  </si>
  <si>
    <t>PRISMAprepare Scan Clean-up V8 to V9</t>
  </si>
  <si>
    <t>6930C020AA</t>
  </si>
  <si>
    <t>PRISMAprepare Spot Color Edit V8 to V9</t>
  </si>
  <si>
    <t>6930C023AA</t>
  </si>
  <si>
    <t>PRISMAprepare VDP V8 to V9</t>
  </si>
  <si>
    <t>6930C019AA</t>
  </si>
  <si>
    <t>PRISMAprepare V8 Software Licenses (Net New Users)</t>
  </si>
  <si>
    <t>8943B099AA</t>
  </si>
  <si>
    <t>PRISMAprepare V9 maintenance (V8 legacy customer)</t>
  </si>
  <si>
    <t>6930C053AA</t>
  </si>
  <si>
    <t>PRISMAprepare V9 Light Upgrade licenses  (V8"Light" legacy customer)</t>
  </si>
  <si>
    <t>6930C037AA</t>
  </si>
  <si>
    <t>PPREPARE V9 UPGRADE  LICENSE</t>
  </si>
  <si>
    <t>6930C036AA</t>
  </si>
  <si>
    <t>SMF PRISMAprepare V8 Light upg to V9 light</t>
  </si>
  <si>
    <t>6930C047AA</t>
  </si>
  <si>
    <t>Canon Printer Cover-P1</t>
  </si>
  <si>
    <t>5213C001AA</t>
  </si>
  <si>
    <t>PRISMA Home Cloud Subscription Basics</t>
  </si>
  <si>
    <t>5454C031AA</t>
  </si>
  <si>
    <t>PRISMAprepare Implementation Professional Services</t>
  </si>
  <si>
    <t>3340B119AA</t>
  </si>
  <si>
    <t>Canon PRISMAcolor Manager NFR</t>
  </si>
  <si>
    <t>6017C005AA</t>
  </si>
  <si>
    <t>PRISMAPREPARE V9</t>
  </si>
  <si>
    <t>5689C041AA</t>
  </si>
  <si>
    <t>PRISMAPREPARE V9 NFR</t>
  </si>
  <si>
    <t>6930C035AA</t>
  </si>
  <si>
    <t>PRISMAsync Hardware Set</t>
  </si>
  <si>
    <t>5936C009AA</t>
  </si>
  <si>
    <t>Production Accessory Installation and Training Professional Services - on site 1 unit</t>
  </si>
  <si>
    <t>3340B148AA</t>
  </si>
  <si>
    <t>Annual Maintenance PRISMAdirect V1 Pressero Connector</t>
  </si>
  <si>
    <t>1037C044AA</t>
  </si>
  <si>
    <t>Canon Power Supply Cable JP/US</t>
  </si>
  <si>
    <t>5002C005AA</t>
  </si>
  <si>
    <t>PS Inspection Unit-A1</t>
  </si>
  <si>
    <t>4181C012AA</t>
  </si>
  <si>
    <t>5936C016AA</t>
  </si>
  <si>
    <t>PRISMAsync &amp; iPR Server D3000 Hardware Set</t>
  </si>
  <si>
    <t>5936C011AA</t>
  </si>
  <si>
    <t>PRISMAsync for iPR V1000-A1</t>
  </si>
  <si>
    <t>5936C001AA</t>
  </si>
  <si>
    <t>5936C017AA</t>
  </si>
  <si>
    <t>PRISMAsync Controller V1000 Set</t>
  </si>
  <si>
    <t>5936C015AA</t>
  </si>
  <si>
    <t>Canon Color Coil 44-Hole Punch LTR-B1</t>
  </si>
  <si>
    <t>0259C007AA</t>
  </si>
  <si>
    <t>Punch Die(LL) 3H</t>
  </si>
  <si>
    <t>4481V135</t>
  </si>
  <si>
    <t>Canon Loose Leaf 5-Hole Punch LTR-B1</t>
  </si>
  <si>
    <t>0259C002AA</t>
  </si>
  <si>
    <t>PUNCH DIE(PC) 19H</t>
  </si>
  <si>
    <t>4481V180</t>
  </si>
  <si>
    <t>Canon Twin Loop 21-Hole Punch LTR-B1</t>
  </si>
  <si>
    <t>0259C005AA</t>
  </si>
  <si>
    <t>PUNCH DIE(TL) 23/21H R</t>
  </si>
  <si>
    <t>4481V189</t>
  </si>
  <si>
    <t>Canon Twin Loop 32-Hole Punch LTR-B1</t>
  </si>
  <si>
    <t>0259C006AA</t>
  </si>
  <si>
    <t>Canon Velo Bind 11-Hole Punch LTR-B1</t>
  </si>
  <si>
    <t>0259C003AA</t>
  </si>
  <si>
    <t>Canon Puncher Unit-BS1</t>
  </si>
  <si>
    <t>5738B002AA</t>
  </si>
  <si>
    <t>Canon Reader Attachment-D1</t>
  </si>
  <si>
    <t>5365C001AA</t>
  </si>
  <si>
    <t>Canon Removable HDD Kit-B8</t>
  </si>
  <si>
    <t>0134B013AA</t>
  </si>
  <si>
    <t>Resale license iPR V1000-B1</t>
  </si>
  <si>
    <t>5948C027AA</t>
  </si>
  <si>
    <t>RCT 3.0</t>
  </si>
  <si>
    <t>4186V849</t>
  </si>
  <si>
    <t>SDD 2K Trimmer 7210</t>
  </si>
  <si>
    <t>3981V762</t>
  </si>
  <si>
    <t>SDD Belt Stacker A1</t>
  </si>
  <si>
    <t>2284V155</t>
  </si>
  <si>
    <t>SDD CBS6061 Conveyor Belt Stacker</t>
  </si>
  <si>
    <t>4280V308</t>
  </si>
  <si>
    <t>SDD PTM 2K Trimmer 7010</t>
  </si>
  <si>
    <t>3981V756</t>
  </si>
  <si>
    <t>SDD SFM7804</t>
  </si>
  <si>
    <t>3981V763</t>
  </si>
  <si>
    <t>SDD SQUARE FOLD A1</t>
  </si>
  <si>
    <t>3243V307</t>
  </si>
  <si>
    <t>Canon Sensing Unit-B1</t>
  </si>
  <si>
    <t>5228C001AA</t>
  </si>
  <si>
    <t>SENSING UNIT-B1 SET</t>
  </si>
  <si>
    <t>5228C006AA</t>
  </si>
  <si>
    <t>SENSING UNIT-B1 SET SR</t>
  </si>
  <si>
    <t>5228C003AA</t>
  </si>
  <si>
    <t>SFM6904 SquareFold module for BLM300</t>
  </si>
  <si>
    <t>8338B002AA</t>
  </si>
  <si>
    <t>SFM7804 2ST7210 Set</t>
  </si>
  <si>
    <t>6357B008AA</t>
  </si>
  <si>
    <t>MAINT, PRISMAdirect V2 Extra Subm Server</t>
  </si>
  <si>
    <t>6936C014AA</t>
  </si>
  <si>
    <t>MAINT, PRISMAdirect V2 LDAP Connector</t>
  </si>
  <si>
    <t>6936C009AA</t>
  </si>
  <si>
    <t>SMF PP V9 XTR CONUSER</t>
  </si>
  <si>
    <t>6930C038AA</t>
  </si>
  <si>
    <t>SMF PRISMAprepare V9- Preflight</t>
  </si>
  <si>
    <t>6930C040AA</t>
  </si>
  <si>
    <t>SMF PRISMAprepare V7 1st c user upgd V8</t>
  </si>
  <si>
    <t>8943B106AA</t>
  </si>
  <si>
    <t>SMF PRISMAprepare V8 - VDP</t>
  </si>
  <si>
    <t>8943B111AA</t>
  </si>
  <si>
    <t>MAINT, PRISMAprepare V9 1st conc user</t>
  </si>
  <si>
    <t>6931C001AA</t>
  </si>
  <si>
    <t>SMF PRISMAprepare V9- VDP</t>
  </si>
  <si>
    <t>6930C042AA</t>
  </si>
  <si>
    <t>SMF PRISMAprepare V9- 1st concurrent user</t>
  </si>
  <si>
    <t>5689C045AA</t>
  </si>
  <si>
    <t>SMF PRISMAprepare V8-Adv. Doc. Creation</t>
  </si>
  <si>
    <t>8943B113AA</t>
  </si>
  <si>
    <t>SMF PRISMAprepare V8-Adv. Imposition</t>
  </si>
  <si>
    <t>8943B114AA</t>
  </si>
  <si>
    <t>SMF PRISMAprepare V8 1st c user upgd V9</t>
  </si>
  <si>
    <t>6930C048AA</t>
  </si>
  <si>
    <t>SMF PRISMAprepare V9-Adv. Imposition</t>
  </si>
  <si>
    <t>6930C045AA</t>
  </si>
  <si>
    <t>SMF PRISMAprepare V9-Adv. Doc. Creation</t>
  </si>
  <si>
    <t>6930C044AA</t>
  </si>
  <si>
    <t>SMF PRISMAprepare V9 - Automation</t>
  </si>
  <si>
    <t>6930C039AA</t>
  </si>
  <si>
    <t>SMF PRISMAprepare V9 - Scan Clean-up</t>
  </si>
  <si>
    <t>6930C043AA</t>
  </si>
  <si>
    <t>SMF PRISMAprepare V9-Spot Color Editing</t>
  </si>
  <si>
    <t>6930C058AA</t>
  </si>
  <si>
    <t>SMF PRISMAprepare V9-Prepare to Finish</t>
  </si>
  <si>
    <t>6930C041AA</t>
  </si>
  <si>
    <t>Square Fold Booklet Maker</t>
  </si>
  <si>
    <t>6357B004AA</t>
  </si>
  <si>
    <t>Canon Stack Bypass Alignment Tray-D1</t>
  </si>
  <si>
    <t>3243C001AA</t>
  </si>
  <si>
    <t>Canon Stack Bypass-D1</t>
  </si>
  <si>
    <t>5217C001AA</t>
  </si>
  <si>
    <t>Canon Staple Finisher-AF1</t>
  </si>
  <si>
    <t>5218C002AA</t>
  </si>
  <si>
    <t>Canon Static Eliminator-A1</t>
  </si>
  <si>
    <t>6275C001AA</t>
  </si>
  <si>
    <t>STATIC ELIMINATOR-A1 Set</t>
  </si>
  <si>
    <t>6275C002AA</t>
  </si>
  <si>
    <t>4 STITCH HEAD UPGRADE KIT</t>
  </si>
  <si>
    <t>4186V851</t>
  </si>
  <si>
    <t>Canon Tab Feeding Attachment-F1</t>
  </si>
  <si>
    <t>8930B001AA</t>
  </si>
  <si>
    <t>Trial iPR V1000-B1</t>
  </si>
  <si>
    <t>5948C029AA</t>
  </si>
  <si>
    <t>Canon Two-Knife Booklet Trimmer Conveyor-B1</t>
  </si>
  <si>
    <t>5226C001AA</t>
  </si>
  <si>
    <t>ULTRA SONIC DSD KIT FOR CF</t>
  </si>
  <si>
    <t>4186V852</t>
  </si>
  <si>
    <t>upgrade resale license iPR V1000-B1</t>
  </si>
  <si>
    <t>5948C028AA</t>
  </si>
  <si>
    <t>50 SHEET UPGRADE KIT</t>
  </si>
  <si>
    <t>4186V853</t>
  </si>
  <si>
    <t>VFX VACUUM FEEDER</t>
  </si>
  <si>
    <t>4186V857</t>
  </si>
  <si>
    <t>Finisher Bridge Height Kit 1002-A1</t>
  </si>
  <si>
    <t>8117B078AA</t>
  </si>
  <si>
    <t>Finisher Bridge-A1</t>
  </si>
  <si>
    <t>8117B076AA</t>
  </si>
  <si>
    <t>Trim Waste Conveyor US</t>
  </si>
  <si>
    <t>2923C009AA</t>
  </si>
  <si>
    <t>TRIM WASTE CONVEYOR 2.0</t>
  </si>
  <si>
    <t>4186V856</t>
  </si>
  <si>
    <t>WASTE TRANSPORT FOR FM5000 MODULE</t>
  </si>
  <si>
    <t>4186V848</t>
  </si>
  <si>
    <t>WIRE SPOOL 2KG #26, 0.50MM</t>
  </si>
  <si>
    <t>4186V859</t>
  </si>
  <si>
    <t>Connectivity</t>
  </si>
  <si>
    <t>&lt;2&gt; Requires a varioPRINT TITAN Base License Set, a paper input module, a stacker and a power supply as mandatory options.
&lt;3&gt; Includes Resale License VP6000-C1, Speed licenses, PDF,PDF/VT-1,PCL, PostScript, Streaming, PRISMAremote Manager, and Remote Service.
varioPRINT 6180 TPxp TITAN/6220 TPxp TITAN/6270 TPxp TITAN/6330 TPxp TITAN
&lt;1&gt; Includes vP6000 TPxp TITAN Process Module, Input Interface Module, Print Guard V (Qty 2), Print Guard Starter Assembly (Qty 1), PRISMAsync Print Server, Operating Panel-B1, 
Universal Docking Kit for Process Right, vP6000 TPxp Install Kit, Power cord for vP6000 (Qty 7).
&lt;2&gt; Requires a varioPRINT TPxp TITAN Base License Set, a paper input module, a stacker and a power supply as mandatory options.
&lt;3&gt; Includes Resale License VP6000 TPxp-C1, Speed Licenses, PDF,PDF/VT-1,PCL, PostScript, Streaming, PRISMAremote Manager, and Remote Service.
varioPRINT 6180 MICR TITAN/6220 MICR TITAN/6270 MICR TITAN
&lt;1&gt; Includes vP6000 MICR TITAN Process Module, Input Interface Module, Print Guard V (Qty 2), Print Guard Starter Assembly (Qty 1), PRISMAsync Print Controller, Operating Panel_x0002_B1,Universal Docking Kit for Process Right, vP6000 MICR Install Kit, Power cord for vP6000 (Qty 7).
&lt;2&gt; Requires a varioPRINT MICR TITAN Base License Set, a paper input module, a stacker and a power supply as mandatory options.
&lt;3&gt; Includes Resale License VP6000 MICR-C1, Speed Licenses, PDF, PDF/VT-1, PCL, PostScript, Streaming, PRISMAremote Manager, and Remote Service.
Base configuration for varioPRINT 6000 TITAN includes quantity of 7 "12 ft 10A 120/60HZ PC style power cords". These power cords are used for the PRISMAsync Print Server, Operating 
Panel-B1, Paper Input Modules and High Capacity Stacker. Minimum configuration including Standard or Flex PIM and one High Capacity Stacker will use 4 of 7 cords. Depending on the 
number of additional PIMs or HCSs added to the configuration you may need more power cords than are included. In cases were additional power cables are needed please use item 
8985B023BA Cable MAINS, C13 USA (N5/15) in needed additional quantity</t>
  </si>
  <si>
    <t xml:space="preserve">included in Installation </t>
  </si>
  <si>
    <t>Accessibility Options</t>
  </si>
  <si>
    <t>Consumables/Parts/Supplies</t>
  </si>
  <si>
    <t>VP6000 BK Toner</t>
  </si>
  <si>
    <t>5474B002AA</t>
  </si>
  <si>
    <t>MSRP</t>
  </si>
  <si>
    <t>STAPLE CTR S3 (3X5000)</t>
  </si>
  <si>
    <t>6733B004AA</t>
  </si>
  <si>
    <t>S37 STAPLE CRT 50</t>
  </si>
  <si>
    <t>6914B004AA</t>
  </si>
  <si>
    <t>END, BOTTLE TONER MICR</t>
  </si>
  <si>
    <t>7491B002AA</t>
  </si>
  <si>
    <t>END, BOTTLE TONER WAX</t>
  </si>
  <si>
    <t>7492B002AA</t>
  </si>
  <si>
    <t>Other Available Optional Features and Accessories</t>
  </si>
  <si>
    <t>Equipment Relocation</t>
  </si>
  <si>
    <t>Annual Maintenance</t>
  </si>
  <si>
    <t>Training</t>
  </si>
  <si>
    <t>Installation</t>
  </si>
  <si>
    <t>Software</t>
  </si>
  <si>
    <t>TBD</t>
  </si>
  <si>
    <t>Professional Services+C350:D354B350:D353B350:D352B350:D351B350:D350B349:D350B348:D350</t>
  </si>
  <si>
    <t xml:space="preserve">$225 per hour </t>
  </si>
  <si>
    <t>Mono Cost per copy - Option A&amp;B               $.009</t>
  </si>
  <si>
    <t>Color Cost per copy - Option A&amp;B                $.048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</si>
</sst>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13" x14ac:knownFonts="1">
    <font>
      <sz val="11"/>
      <color theme="1"/>
      <name val="Aptos Narrow"/>
      <family val="2"/>
      <scheme val="minor"/>
    </font>
    <font>
      <sz val="11"/>
      <color theme="1"/>
      <name val="Aptos Narrow"/>
      <family val="2"/>
      <scheme val="minor"/>
    </font>
    <font>
      <sz val="11"/>
      <color rgb="FF006100"/>
      <name val="Aptos Narrow"/>
      <family val="2"/>
      <scheme val="minor"/>
    </font>
    <font>
      <b/>
      <sz val="11"/>
      <color theme="0"/>
      <name val="Aptos Narrow"/>
      <family val="2"/>
      <scheme val="minor"/>
    </font>
    <font>
      <b/>
      <sz val="11"/>
      <color theme="1"/>
      <name val="Aptos Narrow"/>
      <family val="2"/>
      <scheme val="minor"/>
    </font>
    <font>
      <sz val="14"/>
      <color rgb="FFFF0000"/>
      <name val="Aptos Narrow"/>
      <family val="2"/>
      <scheme val="minor"/>
    </font>
    <font>
      <b/>
      <sz val="11"/>
      <color indexed="8"/>
      <name val="Calibri"/>
      <family val="2"/>
    </font>
    <font>
      <b/>
      <sz val="12"/>
      <color indexed="8"/>
      <name val="Calibri"/>
      <family val="2"/>
    </font>
    <font>
      <b/>
      <sz val="12"/>
      <color rgb="FF008000"/>
      <name val="Calibri"/>
      <family val="2"/>
    </font>
    <font>
      <b/>
      <sz val="11"/>
      <name val="Aptos Narrow"/>
      <family val="2"/>
      <scheme val="minor"/>
    </font>
    <font>
      <sz val="11"/>
      <color indexed="8"/>
      <name val="Calibri"/>
      <family val="2"/>
    </font>
    <font>
      <sz val="11"/>
      <name val="Calibri"/>
      <family val="2"/>
    </font>
    <font>
      <b/>
      <i/>
      <sz val="11"/>
      <color indexed="8"/>
      <name val="Calibri"/>
      <family val="2"/>
    </font>
  </fonts>
  <fills count="8">
    <fill>
      <patternFill patternType="none"/>
    </fill>
    <fill>
      <patternFill patternType="gray125"/>
    </fill>
    <fill>
      <patternFill patternType="solid">
        <fgColor rgb="FFC6EFCE"/>
      </patternFill>
    </fill>
    <fill>
      <patternFill patternType="solid">
        <fgColor rgb="FFA5A5A5"/>
      </patternFill>
    </fill>
    <fill>
      <patternFill patternType="solid">
        <fgColor indexed="22"/>
        <bgColor indexed="64"/>
      </patternFill>
    </fill>
    <fill>
      <patternFill patternType="solid">
        <fgColor indexed="43"/>
        <bgColor indexed="64"/>
      </patternFill>
    </fill>
    <fill>
      <patternFill patternType="solid">
        <fgColor rgb="FFFF0000"/>
        <bgColor indexed="64"/>
      </patternFill>
    </fill>
    <fill>
      <patternFill patternType="solid">
        <fgColor rgb="FFF6FD99"/>
        <bgColor rgb="FF000000"/>
      </patternFill>
    </fill>
  </fills>
  <borders count="7">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3" fillId="3" borderId="1" applyNumberFormat="0" applyAlignment="0" applyProtection="0"/>
  </cellStyleXfs>
  <cellXfs count="53">
    <xf numFmtId="0" fontId="0" fillId="0" borderId="0" xfId="0"/>
    <xf numFmtId="0" fontId="4" fillId="0" borderId="0" xfId="0" applyFont="1"/>
    <xf numFmtId="0" fontId="5" fillId="0" borderId="0" xfId="0" applyFont="1"/>
    <xf numFmtId="0" fontId="6" fillId="4" borderId="2" xfId="0" applyFont="1" applyFill="1" applyBorder="1"/>
    <xf numFmtId="0" fontId="0" fillId="5" borderId="2" xfId="0" applyFill="1" applyBorder="1" applyProtection="1">
      <protection locked="0"/>
    </xf>
    <xf numFmtId="0" fontId="7" fillId="0" borderId="0" xfId="0" applyFont="1"/>
    <xf numFmtId="0" fontId="8" fillId="5" borderId="2" xfId="0" applyFont="1" applyFill="1" applyBorder="1" applyProtection="1">
      <protection locked="0"/>
    </xf>
    <xf numFmtId="9" fontId="0" fillId="0" borderId="0" xfId="2" applyFont="1"/>
    <xf numFmtId="8" fontId="0" fillId="6" borderId="2" xfId="0" applyNumberFormat="1" applyFill="1" applyBorder="1" applyProtection="1">
      <protection locked="0"/>
    </xf>
    <xf numFmtId="0" fontId="9" fillId="3" borderId="1" xfId="4" applyFont="1"/>
    <xf numFmtId="8" fontId="6" fillId="6" borderId="0" xfId="0" applyNumberFormat="1" applyFont="1" applyFill="1" applyAlignment="1">
      <alignment horizontal="center"/>
    </xf>
    <xf numFmtId="0" fontId="6" fillId="0" borderId="0" xfId="0" applyFont="1" applyAlignment="1">
      <alignment horizontal="center"/>
    </xf>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4" borderId="5" xfId="0" applyFont="1" applyFill="1" applyBorder="1" applyAlignment="1">
      <alignment horizontal="center"/>
    </xf>
    <xf numFmtId="0" fontId="6" fillId="4" borderId="2" xfId="0" applyFont="1" applyFill="1" applyBorder="1" applyAlignment="1">
      <alignment horizontal="center"/>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0" borderId="0" xfId="0" applyFont="1" applyAlignment="1">
      <alignment horizontal="center" vertical="center" wrapText="1"/>
    </xf>
    <xf numFmtId="0" fontId="4" fillId="0" borderId="3" xfId="0" applyFont="1" applyBorder="1" applyAlignment="1">
      <alignment horizontal="left" vertical="center"/>
    </xf>
    <xf numFmtId="0" fontId="4" fillId="0" borderId="5" xfId="0" applyFont="1" applyBorder="1" applyAlignment="1">
      <alignment horizontal="left" vertical="center"/>
    </xf>
    <xf numFmtId="0" fontId="0" fillId="5" borderId="2" xfId="0" applyFill="1" applyBorder="1" applyAlignment="1">
      <alignment wrapText="1"/>
    </xf>
    <xf numFmtId="8" fontId="10" fillId="5" borderId="2" xfId="1" applyNumberFormat="1" applyFont="1" applyFill="1" applyBorder="1" applyProtection="1"/>
    <xf numFmtId="9" fontId="10" fillId="5" borderId="2" xfId="1" applyNumberFormat="1" applyFont="1" applyFill="1" applyBorder="1" applyProtection="1"/>
    <xf numFmtId="44" fontId="10" fillId="5" borderId="2" xfId="1" applyFont="1" applyFill="1" applyBorder="1" applyAlignment="1" applyProtection="1">
      <alignment horizontal="center"/>
    </xf>
    <xf numFmtId="8" fontId="11" fillId="7" borderId="2" xfId="3" applyNumberFormat="1" applyFont="1" applyFill="1" applyBorder="1"/>
    <xf numFmtId="9" fontId="11" fillId="7" borderId="2" xfId="2" applyFont="1" applyFill="1" applyBorder="1"/>
    <xf numFmtId="0" fontId="4" fillId="0" borderId="4" xfId="0" applyFont="1" applyBorder="1" applyAlignment="1">
      <alignment horizontal="left"/>
    </xf>
    <xf numFmtId="8" fontId="0" fillId="0" borderId="0" xfId="0" applyNumberFormat="1"/>
    <xf numFmtId="0" fontId="0" fillId="0" borderId="3" xfId="0" applyBorder="1" applyAlignment="1">
      <alignment vertical="center" wrapText="1"/>
    </xf>
    <xf numFmtId="0" fontId="0" fillId="0" borderId="5" xfId="0" applyBorder="1" applyAlignment="1">
      <alignment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44" fontId="10" fillId="5" borderId="2" xfId="1" applyFont="1" applyFill="1" applyBorder="1" applyProtection="1"/>
    <xf numFmtId="0" fontId="0" fillId="0" borderId="3" xfId="0" applyBorder="1" applyAlignment="1">
      <alignment horizontal="center" vertical="center" wrapText="1"/>
    </xf>
    <xf numFmtId="0" fontId="0" fillId="0" borderId="5" xfId="0" applyBorder="1" applyAlignment="1">
      <alignment horizontal="center" vertical="center" wrapText="1"/>
    </xf>
    <xf numFmtId="0" fontId="4" fillId="0" borderId="5" xfId="0" applyFont="1" applyBorder="1" applyAlignment="1">
      <alignment horizontal="left"/>
    </xf>
    <xf numFmtId="0" fontId="0" fillId="0" borderId="3" xfId="0" applyBorder="1" applyAlignment="1">
      <alignment vertical="center" wrapText="1"/>
    </xf>
    <xf numFmtId="0" fontId="0" fillId="0" borderId="5" xfId="0" applyBorder="1" applyAlignment="1">
      <alignment vertical="center" wrapText="1"/>
    </xf>
    <xf numFmtId="0" fontId="12" fillId="0" borderId="0" xfId="0" applyFont="1"/>
    <xf numFmtId="44" fontId="10" fillId="0" borderId="0" xfId="1" applyFont="1" applyProtection="1"/>
    <xf numFmtId="0" fontId="0" fillId="0" borderId="3" xfId="0" applyBorder="1" applyAlignment="1">
      <alignment horizontal="left" vertical="center" wrapText="1"/>
    </xf>
    <xf numFmtId="0" fontId="0" fillId="0" borderId="5" xfId="0" applyBorder="1" applyAlignment="1">
      <alignment horizontal="left" vertical="center" wrapText="1"/>
    </xf>
    <xf numFmtId="0" fontId="0" fillId="5" borderId="2" xfId="0" applyFill="1" applyBorder="1"/>
    <xf numFmtId="44" fontId="1" fillId="5" borderId="2" xfId="1" applyFont="1" applyFill="1" applyBorder="1" applyProtection="1"/>
    <xf numFmtId="44" fontId="1" fillId="5" borderId="2" xfId="1" applyFont="1" applyFill="1" applyBorder="1" applyAlignment="1" applyProtection="1">
      <alignment wrapText="1"/>
    </xf>
    <xf numFmtId="0" fontId="4" fillId="0" borderId="3" xfId="0" applyFont="1" applyBorder="1" applyAlignment="1">
      <alignment horizontal="left"/>
    </xf>
    <xf numFmtId="0" fontId="0" fillId="0" borderId="2" xfId="0" applyBorder="1"/>
    <xf numFmtId="44" fontId="0" fillId="0" borderId="2" xfId="1" applyFont="1" applyBorder="1"/>
    <xf numFmtId="8" fontId="0" fillId="0" borderId="2" xfId="1" applyNumberFormat="1" applyFont="1" applyBorder="1"/>
    <xf numFmtId="8" fontId="0" fillId="0" borderId="2" xfId="0" applyNumberFormat="1" applyBorder="1"/>
  </cellXfs>
  <cellStyles count="5">
    <cellStyle name="Check Cell" xfId="4" builtinId="23"/>
    <cellStyle name="Currency" xfId="1" builtinId="4"/>
    <cellStyle name="Good" xfId="3" builtinId="26"/>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814EF-60C8-4CCD-8F92-0833820A3949}">
  <dimension ref="A1:L350"/>
  <sheetViews>
    <sheetView tabSelected="1" workbookViewId="0">
      <selection activeCell="C6" sqref="C6"/>
    </sheetView>
  </sheetViews>
  <sheetFormatPr defaultRowHeight="15" x14ac:dyDescent="0.25"/>
  <cols>
    <col min="1" max="1" width="54.7109375" customWidth="1"/>
    <col min="2" max="2" width="24.85546875" customWidth="1"/>
    <col min="3" max="3" width="25.7109375" customWidth="1"/>
    <col min="4" max="4" width="23" customWidth="1"/>
    <col min="5" max="5" width="20.7109375" customWidth="1"/>
    <col min="6" max="6" width="23.5703125" bestFit="1" customWidth="1"/>
    <col min="7" max="9" width="20.7109375" customWidth="1"/>
  </cols>
  <sheetData>
    <row r="1" spans="1:12" ht="21.75" customHeight="1" x14ac:dyDescent="0.25">
      <c r="A1" s="1" t="s">
        <v>0</v>
      </c>
    </row>
    <row r="2" spans="1:12" ht="22.5" customHeight="1" x14ac:dyDescent="0.3">
      <c r="A2" s="2" t="s">
        <v>1</v>
      </c>
    </row>
    <row r="4" spans="1:12" x14ac:dyDescent="0.25">
      <c r="A4" s="3" t="s">
        <v>2</v>
      </c>
      <c r="B4" s="4" t="s">
        <v>3</v>
      </c>
    </row>
    <row r="5" spans="1:12" ht="15.75" x14ac:dyDescent="0.25">
      <c r="D5" s="5"/>
    </row>
    <row r="6" spans="1:12" x14ac:dyDescent="0.25">
      <c r="A6" s="3" t="s">
        <v>4</v>
      </c>
      <c r="B6" s="4" t="s">
        <v>5</v>
      </c>
    </row>
    <row r="7" spans="1:12" ht="15.75" x14ac:dyDescent="0.25">
      <c r="A7" s="3" t="s">
        <v>6</v>
      </c>
      <c r="B7" s="6" t="s">
        <v>7</v>
      </c>
    </row>
    <row r="8" spans="1:12" ht="15" customHeight="1" x14ac:dyDescent="0.25">
      <c r="A8" s="3" t="s">
        <v>8</v>
      </c>
      <c r="B8" s="4" t="s">
        <v>9</v>
      </c>
      <c r="E8" s="7">
        <f>1-F13/D13</f>
        <v>0.55000000000000004</v>
      </c>
    </row>
    <row r="9" spans="1:12" ht="15.75" thickBot="1" x14ac:dyDescent="0.3">
      <c r="A9" s="3" t="s">
        <v>586</v>
      </c>
      <c r="B9" s="8">
        <v>3.2000000000000002E-3</v>
      </c>
      <c r="G9">
        <v>3.4139999999999997E-2</v>
      </c>
      <c r="H9">
        <v>2.9139999999999999E-2</v>
      </c>
      <c r="I9">
        <v>2.5329999999999998E-2</v>
      </c>
    </row>
    <row r="10" spans="1:12" s="11" customFormat="1" ht="16.5" thickTop="1" thickBot="1" x14ac:dyDescent="0.3">
      <c r="A10" s="9" t="s">
        <v>587</v>
      </c>
      <c r="B10" s="10">
        <v>3.2000000000000002E-3</v>
      </c>
      <c r="D10" s="12" t="s">
        <v>10</v>
      </c>
      <c r="E10" s="13"/>
      <c r="F10" s="14"/>
      <c r="G10" s="12" t="s">
        <v>11</v>
      </c>
      <c r="H10" s="13"/>
      <c r="I10" s="14"/>
      <c r="J10" s="15" t="s">
        <v>12</v>
      </c>
      <c r="K10" s="15"/>
      <c r="L10" s="15"/>
    </row>
    <row r="11" spans="1:12" s="11" customFormat="1" ht="15.75" thickTop="1" x14ac:dyDescent="0.25">
      <c r="D11" s="12" t="s">
        <v>13</v>
      </c>
      <c r="E11" s="13"/>
      <c r="F11" s="14"/>
      <c r="G11" s="12" t="s">
        <v>14</v>
      </c>
      <c r="H11" s="13"/>
      <c r="I11" s="14"/>
      <c r="J11" s="15" t="s">
        <v>15</v>
      </c>
      <c r="K11" s="15"/>
      <c r="L11" s="15"/>
    </row>
    <row r="12" spans="1:12" s="20" customFormat="1" ht="30" x14ac:dyDescent="0.25">
      <c r="A12" s="16" t="s">
        <v>16</v>
      </c>
      <c r="B12" s="17"/>
      <c r="C12" s="18" t="s">
        <v>17</v>
      </c>
      <c r="D12" s="18" t="s">
        <v>18</v>
      </c>
      <c r="E12" s="18" t="s">
        <v>19</v>
      </c>
      <c r="F12" s="18" t="s">
        <v>20</v>
      </c>
      <c r="G12" s="18" t="s">
        <v>21</v>
      </c>
      <c r="H12" s="18" t="s">
        <v>22</v>
      </c>
      <c r="I12" s="18" t="s">
        <v>23</v>
      </c>
      <c r="J12" s="19" t="s">
        <v>24</v>
      </c>
      <c r="K12" s="19" t="s">
        <v>25</v>
      </c>
      <c r="L12" s="19" t="s">
        <v>26</v>
      </c>
    </row>
    <row r="13" spans="1:12" ht="33" customHeight="1" x14ac:dyDescent="0.25">
      <c r="A13" s="21" t="s">
        <v>27</v>
      </c>
      <c r="B13" s="22"/>
      <c r="C13" s="23" t="s">
        <v>28</v>
      </c>
      <c r="D13" s="24">
        <v>84480</v>
      </c>
      <c r="E13" s="25">
        <f>1-F13/D13</f>
        <v>0.55000000000000004</v>
      </c>
      <c r="F13" s="26">
        <v>38016</v>
      </c>
      <c r="G13" s="24">
        <f>F13*$G$9</f>
        <v>1297.8662399999998</v>
      </c>
      <c r="H13" s="24">
        <f>F13*$H$9</f>
        <v>1107.7862399999999</v>
      </c>
      <c r="I13" s="24">
        <f>F13*$I$9</f>
        <v>962.94527999999991</v>
      </c>
      <c r="J13" s="27" t="s">
        <v>29</v>
      </c>
      <c r="K13" s="28" t="s">
        <v>29</v>
      </c>
      <c r="L13" s="28" t="s">
        <v>29</v>
      </c>
    </row>
    <row r="14" spans="1:12" x14ac:dyDescent="0.25">
      <c r="A14" s="29" t="s">
        <v>30</v>
      </c>
      <c r="B14" s="29"/>
      <c r="C14" s="29"/>
      <c r="D14" s="29"/>
      <c r="E14" s="29"/>
      <c r="F14" s="29"/>
      <c r="G14" s="29"/>
      <c r="H14" s="29"/>
      <c r="I14" s="29"/>
    </row>
    <row r="15" spans="1:12" x14ac:dyDescent="0.25">
      <c r="A15" t="s">
        <v>31</v>
      </c>
      <c r="C15" t="s">
        <v>32</v>
      </c>
      <c r="D15" s="30">
        <v>58121</v>
      </c>
      <c r="E15" s="25">
        <f>1-F15/D15</f>
        <v>0.4</v>
      </c>
      <c r="F15" s="26">
        <v>34872.6</v>
      </c>
      <c r="G15" s="24">
        <f>F15*$G$9</f>
        <v>1190.5505639999999</v>
      </c>
      <c r="H15" s="24">
        <f>F15*$H$9</f>
        <v>1016.187564</v>
      </c>
      <c r="I15" s="24">
        <f>F15*$I$9</f>
        <v>883.32295799999986</v>
      </c>
      <c r="J15" s="27" t="s">
        <v>29</v>
      </c>
      <c r="K15" s="28" t="s">
        <v>29</v>
      </c>
      <c r="L15" s="28" t="s">
        <v>29</v>
      </c>
    </row>
    <row r="16" spans="1:12" x14ac:dyDescent="0.25">
      <c r="A16" t="s">
        <v>31</v>
      </c>
      <c r="C16" t="s">
        <v>33</v>
      </c>
      <c r="D16" s="30">
        <v>58135</v>
      </c>
      <c r="E16" s="25">
        <f t="shared" ref="E16:E19" si="0">1-F16/D16</f>
        <v>0.40014449127031915</v>
      </c>
      <c r="F16" s="26">
        <v>34872.6</v>
      </c>
      <c r="G16" s="24">
        <f t="shared" ref="G16:G79" si="1">F16*$G$9</f>
        <v>1190.5505639999999</v>
      </c>
      <c r="H16" s="24">
        <f t="shared" ref="H16:H79" si="2">F16*$H$9</f>
        <v>1016.187564</v>
      </c>
      <c r="I16" s="24">
        <f t="shared" ref="I16:I79" si="3">F16*$I$9</f>
        <v>883.32295799999986</v>
      </c>
      <c r="J16" s="27" t="s">
        <v>29</v>
      </c>
      <c r="K16" s="28" t="s">
        <v>29</v>
      </c>
      <c r="L16" s="28" t="s">
        <v>29</v>
      </c>
    </row>
    <row r="17" spans="1:12" x14ac:dyDescent="0.25">
      <c r="A17" t="s">
        <v>34</v>
      </c>
      <c r="C17" t="s">
        <v>35</v>
      </c>
      <c r="D17" s="30">
        <v>55874</v>
      </c>
      <c r="E17" s="25">
        <f t="shared" si="0"/>
        <v>0.37587070909546483</v>
      </c>
      <c r="F17" s="26">
        <v>34872.6</v>
      </c>
      <c r="G17" s="24">
        <f t="shared" si="1"/>
        <v>1190.5505639999999</v>
      </c>
      <c r="H17" s="24">
        <f t="shared" si="2"/>
        <v>1016.187564</v>
      </c>
      <c r="I17" s="24">
        <f t="shared" si="3"/>
        <v>883.32295799999986</v>
      </c>
      <c r="J17" s="27" t="s">
        <v>29</v>
      </c>
      <c r="K17" s="28" t="s">
        <v>29</v>
      </c>
      <c r="L17" s="28" t="s">
        <v>29</v>
      </c>
    </row>
    <row r="18" spans="1:12" x14ac:dyDescent="0.25">
      <c r="A18" t="s">
        <v>36</v>
      </c>
      <c r="C18" t="s">
        <v>37</v>
      </c>
      <c r="D18" s="30">
        <v>2800</v>
      </c>
      <c r="E18" s="25">
        <f t="shared" si="0"/>
        <v>0.30000000000000004</v>
      </c>
      <c r="F18" s="26">
        <v>1959.9999999999998</v>
      </c>
      <c r="G18" s="24">
        <f t="shared" si="1"/>
        <v>66.914399999999986</v>
      </c>
      <c r="H18" s="24">
        <f t="shared" si="2"/>
        <v>57.114399999999989</v>
      </c>
      <c r="I18" s="24">
        <f t="shared" si="3"/>
        <v>49.646799999999992</v>
      </c>
      <c r="J18" s="27" t="s">
        <v>29</v>
      </c>
      <c r="K18" s="28" t="s">
        <v>29</v>
      </c>
      <c r="L18" s="28" t="s">
        <v>29</v>
      </c>
    </row>
    <row r="19" spans="1:12" x14ac:dyDescent="0.25">
      <c r="A19" t="s">
        <v>38</v>
      </c>
      <c r="C19" t="s">
        <v>39</v>
      </c>
      <c r="D19" s="30">
        <v>1656</v>
      </c>
      <c r="E19" s="25">
        <f t="shared" si="0"/>
        <v>0.42632850241545894</v>
      </c>
      <c r="F19" s="26">
        <v>950</v>
      </c>
      <c r="G19" s="24">
        <f t="shared" si="1"/>
        <v>32.433</v>
      </c>
      <c r="H19" s="24">
        <f t="shared" si="2"/>
        <v>27.683</v>
      </c>
      <c r="I19" s="24">
        <f t="shared" si="3"/>
        <v>24.063499999999998</v>
      </c>
      <c r="J19" s="27" t="s">
        <v>29</v>
      </c>
      <c r="K19" s="28" t="s">
        <v>29</v>
      </c>
      <c r="L19" s="28" t="s">
        <v>29</v>
      </c>
    </row>
    <row r="20" spans="1:12" x14ac:dyDescent="0.25">
      <c r="A20" t="s">
        <v>40</v>
      </c>
      <c r="C20" t="s">
        <v>41</v>
      </c>
      <c r="D20" s="30">
        <v>753</v>
      </c>
      <c r="E20" s="25">
        <f>1-(F20/D20)</f>
        <v>0.36918990703851262</v>
      </c>
      <c r="F20" s="26">
        <v>475</v>
      </c>
      <c r="G20" s="24">
        <f t="shared" si="1"/>
        <v>16.2165</v>
      </c>
      <c r="H20" s="24">
        <f t="shared" si="2"/>
        <v>13.8415</v>
      </c>
      <c r="I20" s="24">
        <f t="shared" si="3"/>
        <v>12.031749999999999</v>
      </c>
      <c r="J20" s="27" t="s">
        <v>29</v>
      </c>
      <c r="K20" s="28" t="s">
        <v>29</v>
      </c>
      <c r="L20" s="28" t="s">
        <v>29</v>
      </c>
    </row>
    <row r="21" spans="1:12" x14ac:dyDescent="0.25">
      <c r="A21" t="s">
        <v>42</v>
      </c>
      <c r="C21" t="s">
        <v>43</v>
      </c>
      <c r="D21" s="30">
        <v>174</v>
      </c>
      <c r="E21" s="25">
        <f t="shared" ref="E21:E84" si="4">1-(F21/D21)</f>
        <v>0.20977011494252873</v>
      </c>
      <c r="F21" s="26">
        <v>137.5</v>
      </c>
      <c r="G21" s="24">
        <f t="shared" si="1"/>
        <v>4.6942499999999994</v>
      </c>
      <c r="H21" s="24">
        <f t="shared" si="2"/>
        <v>4.0067500000000003</v>
      </c>
      <c r="I21" s="24">
        <f t="shared" si="3"/>
        <v>3.4828749999999999</v>
      </c>
      <c r="J21" s="27" t="s">
        <v>29</v>
      </c>
      <c r="K21" s="28" t="s">
        <v>29</v>
      </c>
      <c r="L21" s="28" t="s">
        <v>29</v>
      </c>
    </row>
    <row r="22" spans="1:12" x14ac:dyDescent="0.25">
      <c r="A22" t="s">
        <v>44</v>
      </c>
      <c r="C22" t="s">
        <v>45</v>
      </c>
      <c r="D22" s="30">
        <v>2365</v>
      </c>
      <c r="E22" s="25">
        <f t="shared" si="4"/>
        <v>0.2600422832980972</v>
      </c>
      <c r="F22" s="26">
        <v>1750</v>
      </c>
      <c r="G22" s="24">
        <f t="shared" si="1"/>
        <v>59.744999999999997</v>
      </c>
      <c r="H22" s="24">
        <f t="shared" si="2"/>
        <v>50.994999999999997</v>
      </c>
      <c r="I22" s="24">
        <f t="shared" si="3"/>
        <v>44.327500000000001</v>
      </c>
      <c r="J22" s="27" t="s">
        <v>29</v>
      </c>
      <c r="K22" s="28" t="s">
        <v>29</v>
      </c>
      <c r="L22" s="28" t="s">
        <v>29</v>
      </c>
    </row>
    <row r="23" spans="1:12" x14ac:dyDescent="0.25">
      <c r="A23" t="s">
        <v>46</v>
      </c>
      <c r="C23" t="s">
        <v>47</v>
      </c>
      <c r="D23" s="30">
        <v>4740</v>
      </c>
      <c r="E23" s="25">
        <f t="shared" si="4"/>
        <v>0.375</v>
      </c>
      <c r="F23" s="26">
        <v>2962.5</v>
      </c>
      <c r="G23" s="24">
        <f t="shared" si="1"/>
        <v>101.13974999999999</v>
      </c>
      <c r="H23" s="24">
        <f t="shared" si="2"/>
        <v>86.327249999999992</v>
      </c>
      <c r="I23" s="24">
        <f t="shared" si="3"/>
        <v>75.040124999999989</v>
      </c>
      <c r="J23" s="27" t="s">
        <v>29</v>
      </c>
      <c r="K23" s="28" t="s">
        <v>29</v>
      </c>
      <c r="L23" s="28" t="s">
        <v>29</v>
      </c>
    </row>
    <row r="24" spans="1:12" x14ac:dyDescent="0.25">
      <c r="A24" t="s">
        <v>48</v>
      </c>
      <c r="C24" t="s">
        <v>49</v>
      </c>
      <c r="D24" s="30">
        <v>11125</v>
      </c>
      <c r="E24" s="25">
        <f t="shared" si="4"/>
        <v>0.37528089887640448</v>
      </c>
      <c r="F24" s="26">
        <v>6950</v>
      </c>
      <c r="G24" s="24">
        <f t="shared" si="1"/>
        <v>237.27299999999997</v>
      </c>
      <c r="H24" s="24">
        <f t="shared" si="2"/>
        <v>202.523</v>
      </c>
      <c r="I24" s="24">
        <f t="shared" si="3"/>
        <v>176.04349999999999</v>
      </c>
      <c r="J24" s="27" t="s">
        <v>29</v>
      </c>
      <c r="K24" s="28" t="s">
        <v>29</v>
      </c>
      <c r="L24" s="28" t="s">
        <v>29</v>
      </c>
    </row>
    <row r="25" spans="1:12" x14ac:dyDescent="0.25">
      <c r="A25" t="s">
        <v>50</v>
      </c>
      <c r="C25" t="s">
        <v>51</v>
      </c>
      <c r="D25" s="30">
        <v>21995</v>
      </c>
      <c r="E25" s="25">
        <f t="shared" si="4"/>
        <v>0.40554671516253693</v>
      </c>
      <c r="F25" s="26">
        <v>13075</v>
      </c>
      <c r="G25" s="24">
        <f t="shared" si="1"/>
        <v>446.38049999999998</v>
      </c>
      <c r="H25" s="24">
        <f t="shared" si="2"/>
        <v>381.00549999999998</v>
      </c>
      <c r="I25" s="24">
        <f t="shared" si="3"/>
        <v>331.18975</v>
      </c>
      <c r="J25" s="27" t="s">
        <v>29</v>
      </c>
      <c r="K25" s="28" t="s">
        <v>29</v>
      </c>
      <c r="L25" s="28" t="s">
        <v>29</v>
      </c>
    </row>
    <row r="26" spans="1:12" x14ac:dyDescent="0.25">
      <c r="A26" t="s">
        <v>52</v>
      </c>
      <c r="C26" t="s">
        <v>53</v>
      </c>
      <c r="D26" s="30">
        <v>46350</v>
      </c>
      <c r="E26" s="25">
        <f t="shared" si="4"/>
        <v>0.34654800431499455</v>
      </c>
      <c r="F26" s="26">
        <v>30287.5</v>
      </c>
      <c r="G26" s="24">
        <f t="shared" si="1"/>
        <v>1034.0152499999999</v>
      </c>
      <c r="H26" s="24">
        <f t="shared" si="2"/>
        <v>882.57774999999992</v>
      </c>
      <c r="I26" s="24">
        <f t="shared" si="3"/>
        <v>767.18237499999998</v>
      </c>
      <c r="J26" s="27" t="s">
        <v>29</v>
      </c>
      <c r="K26" s="28" t="s">
        <v>29</v>
      </c>
      <c r="L26" s="28" t="s">
        <v>29</v>
      </c>
    </row>
    <row r="27" spans="1:12" x14ac:dyDescent="0.25">
      <c r="A27" t="s">
        <v>54</v>
      </c>
      <c r="C27" t="s">
        <v>55</v>
      </c>
      <c r="D27" s="30">
        <v>64840</v>
      </c>
      <c r="E27" s="25">
        <f t="shared" si="4"/>
        <v>0.34993830968537942</v>
      </c>
      <c r="F27" s="26">
        <v>42150</v>
      </c>
      <c r="G27" s="24">
        <f t="shared" si="1"/>
        <v>1439.0009999999997</v>
      </c>
      <c r="H27" s="24">
        <f t="shared" si="2"/>
        <v>1228.251</v>
      </c>
      <c r="I27" s="24">
        <f t="shared" si="3"/>
        <v>1067.6595</v>
      </c>
      <c r="J27" s="27" t="s">
        <v>29</v>
      </c>
      <c r="K27" s="28" t="s">
        <v>29</v>
      </c>
      <c r="L27" s="28" t="s">
        <v>29</v>
      </c>
    </row>
    <row r="28" spans="1:12" x14ac:dyDescent="0.25">
      <c r="A28" t="s">
        <v>56</v>
      </c>
      <c r="C28" t="s">
        <v>57</v>
      </c>
      <c r="D28" s="30">
        <v>81630</v>
      </c>
      <c r="E28" s="25">
        <f t="shared" si="4"/>
        <v>0.37415778512801667</v>
      </c>
      <c r="F28" s="26">
        <v>51087.5</v>
      </c>
      <c r="G28" s="24">
        <f t="shared" si="1"/>
        <v>1744.1272499999998</v>
      </c>
      <c r="H28" s="24">
        <f t="shared" si="2"/>
        <v>1488.68975</v>
      </c>
      <c r="I28" s="24">
        <f t="shared" si="3"/>
        <v>1294.0463749999999</v>
      </c>
      <c r="J28" s="27" t="s">
        <v>29</v>
      </c>
      <c r="K28" s="28" t="s">
        <v>29</v>
      </c>
      <c r="L28" s="28" t="s">
        <v>29</v>
      </c>
    </row>
    <row r="29" spans="1:12" x14ac:dyDescent="0.25">
      <c r="A29" t="s">
        <v>58</v>
      </c>
      <c r="C29" t="s">
        <v>59</v>
      </c>
      <c r="D29" s="30">
        <v>100120</v>
      </c>
      <c r="E29" s="25">
        <f t="shared" si="4"/>
        <v>0.37599880143827402</v>
      </c>
      <c r="F29" s="26">
        <v>62475</v>
      </c>
      <c r="G29" s="24">
        <f t="shared" si="1"/>
        <v>2132.8964999999998</v>
      </c>
      <c r="H29" s="24">
        <f t="shared" si="2"/>
        <v>1820.5215000000001</v>
      </c>
      <c r="I29" s="24">
        <f t="shared" si="3"/>
        <v>1582.4917499999999</v>
      </c>
      <c r="J29" s="27" t="s">
        <v>29</v>
      </c>
      <c r="K29" s="28" t="s">
        <v>29</v>
      </c>
      <c r="L29" s="28" t="s">
        <v>29</v>
      </c>
    </row>
    <row r="30" spans="1:12" x14ac:dyDescent="0.25">
      <c r="A30" t="s">
        <v>60</v>
      </c>
      <c r="C30" t="s">
        <v>61</v>
      </c>
      <c r="D30" s="30">
        <v>21285</v>
      </c>
      <c r="E30" s="25">
        <f t="shared" si="4"/>
        <v>0.14904862579281186</v>
      </c>
      <c r="F30" s="26">
        <v>18112.5</v>
      </c>
      <c r="G30" s="24">
        <f t="shared" si="1"/>
        <v>618.36074999999994</v>
      </c>
      <c r="H30" s="24">
        <f t="shared" si="2"/>
        <v>527.79824999999994</v>
      </c>
      <c r="I30" s="24">
        <f t="shared" si="3"/>
        <v>458.78962499999994</v>
      </c>
      <c r="J30" s="27" t="s">
        <v>29</v>
      </c>
      <c r="K30" s="28" t="s">
        <v>29</v>
      </c>
      <c r="L30" s="28" t="s">
        <v>29</v>
      </c>
    </row>
    <row r="31" spans="1:12" x14ac:dyDescent="0.25">
      <c r="A31" t="s">
        <v>62</v>
      </c>
      <c r="C31" t="s">
        <v>63</v>
      </c>
      <c r="D31" s="30">
        <v>19370</v>
      </c>
      <c r="E31" s="25">
        <f t="shared" si="4"/>
        <v>0.4321115126484254</v>
      </c>
      <c r="F31" s="26">
        <v>11000</v>
      </c>
      <c r="G31" s="24">
        <f t="shared" si="1"/>
        <v>375.53999999999996</v>
      </c>
      <c r="H31" s="24">
        <f t="shared" si="2"/>
        <v>320.53999999999996</v>
      </c>
      <c r="I31" s="24">
        <f t="shared" si="3"/>
        <v>278.63</v>
      </c>
      <c r="J31" s="27" t="s">
        <v>29</v>
      </c>
      <c r="K31" s="28" t="s">
        <v>29</v>
      </c>
      <c r="L31" s="28" t="s">
        <v>29</v>
      </c>
    </row>
    <row r="32" spans="1:12" x14ac:dyDescent="0.25">
      <c r="A32" t="s">
        <v>64</v>
      </c>
      <c r="C32" t="s">
        <v>65</v>
      </c>
      <c r="D32" s="30">
        <v>13008</v>
      </c>
      <c r="E32" s="25">
        <f t="shared" si="4"/>
        <v>0.22547662976629768</v>
      </c>
      <c r="F32" s="26">
        <v>10075</v>
      </c>
      <c r="G32" s="24">
        <f t="shared" si="1"/>
        <v>343.96049999999997</v>
      </c>
      <c r="H32" s="24">
        <f t="shared" si="2"/>
        <v>293.58549999999997</v>
      </c>
      <c r="I32" s="24">
        <f t="shared" si="3"/>
        <v>255.19974999999999</v>
      </c>
      <c r="J32" s="27" t="s">
        <v>29</v>
      </c>
      <c r="K32" s="28" t="s">
        <v>29</v>
      </c>
      <c r="L32" s="28" t="s">
        <v>29</v>
      </c>
    </row>
    <row r="33" spans="1:12" x14ac:dyDescent="0.25">
      <c r="A33" t="s">
        <v>66</v>
      </c>
      <c r="C33" t="s">
        <v>67</v>
      </c>
      <c r="D33" s="30">
        <v>5322</v>
      </c>
      <c r="E33" s="25">
        <f t="shared" si="4"/>
        <v>0.1168733558812477</v>
      </c>
      <c r="F33" s="26">
        <v>4700</v>
      </c>
      <c r="G33" s="24">
        <f t="shared" si="1"/>
        <v>160.458</v>
      </c>
      <c r="H33" s="24">
        <f t="shared" si="2"/>
        <v>136.958</v>
      </c>
      <c r="I33" s="24">
        <f t="shared" si="3"/>
        <v>119.05099999999999</v>
      </c>
      <c r="J33" s="27" t="s">
        <v>29</v>
      </c>
      <c r="K33" s="28" t="s">
        <v>29</v>
      </c>
      <c r="L33" s="28" t="s">
        <v>29</v>
      </c>
    </row>
    <row r="34" spans="1:12" x14ac:dyDescent="0.25">
      <c r="A34" t="s">
        <v>68</v>
      </c>
      <c r="C34" t="s">
        <v>69</v>
      </c>
      <c r="D34" s="30">
        <v>6622</v>
      </c>
      <c r="E34" s="25">
        <f t="shared" si="4"/>
        <v>0.43189368770764125</v>
      </c>
      <c r="F34" s="26">
        <v>3762</v>
      </c>
      <c r="G34" s="24">
        <v>128.4</v>
      </c>
      <c r="H34" s="24">
        <f t="shared" si="2"/>
        <v>109.62468</v>
      </c>
      <c r="I34" s="24">
        <f t="shared" si="3"/>
        <v>95.291460000000001</v>
      </c>
      <c r="J34" s="27" t="s">
        <v>29</v>
      </c>
      <c r="K34" s="28" t="s">
        <v>29</v>
      </c>
      <c r="L34" s="28" t="s">
        <v>29</v>
      </c>
    </row>
    <row r="35" spans="1:12" x14ac:dyDescent="0.25">
      <c r="A35" t="s">
        <v>70</v>
      </c>
      <c r="C35" t="s">
        <v>71</v>
      </c>
      <c r="D35" s="30">
        <v>64</v>
      </c>
      <c r="E35" s="25">
        <f t="shared" si="4"/>
        <v>0.21875</v>
      </c>
      <c r="F35" s="26">
        <v>50</v>
      </c>
      <c r="G35" s="24">
        <f t="shared" si="1"/>
        <v>1.7069999999999999</v>
      </c>
      <c r="H35" s="24">
        <f t="shared" si="2"/>
        <v>1.4569999999999999</v>
      </c>
      <c r="I35" s="24">
        <f t="shared" si="3"/>
        <v>1.2665</v>
      </c>
      <c r="J35" s="27" t="s">
        <v>29</v>
      </c>
      <c r="K35" s="28" t="s">
        <v>29</v>
      </c>
      <c r="L35" s="28" t="s">
        <v>29</v>
      </c>
    </row>
    <row r="36" spans="1:12" x14ac:dyDescent="0.25">
      <c r="A36" t="s">
        <v>72</v>
      </c>
      <c r="C36" t="s">
        <v>73</v>
      </c>
      <c r="D36" s="30">
        <v>12050</v>
      </c>
      <c r="E36" s="25">
        <f t="shared" si="4"/>
        <v>0.37551867219917012</v>
      </c>
      <c r="F36" s="26">
        <v>7525</v>
      </c>
      <c r="G36" s="24">
        <f t="shared" si="1"/>
        <v>256.90349999999995</v>
      </c>
      <c r="H36" s="24">
        <f t="shared" si="2"/>
        <v>219.27850000000001</v>
      </c>
      <c r="I36" s="24">
        <f t="shared" si="3"/>
        <v>190.60825</v>
      </c>
      <c r="J36" s="27" t="s">
        <v>29</v>
      </c>
      <c r="K36" s="28" t="s">
        <v>29</v>
      </c>
      <c r="L36" s="28" t="s">
        <v>29</v>
      </c>
    </row>
    <row r="37" spans="1:12" x14ac:dyDescent="0.25">
      <c r="A37" t="s">
        <v>74</v>
      </c>
      <c r="C37" t="s">
        <v>75</v>
      </c>
      <c r="D37" s="30">
        <v>426</v>
      </c>
      <c r="E37" s="25">
        <f t="shared" si="4"/>
        <v>0.32511737089201875</v>
      </c>
      <c r="F37" s="26">
        <v>287.5</v>
      </c>
      <c r="G37" s="24">
        <f t="shared" si="1"/>
        <v>9.8152499999999989</v>
      </c>
      <c r="H37" s="24">
        <f t="shared" si="2"/>
        <v>8.3777499999999989</v>
      </c>
      <c r="I37" s="24">
        <f t="shared" si="3"/>
        <v>7.2823749999999992</v>
      </c>
      <c r="J37" s="27" t="s">
        <v>29</v>
      </c>
      <c r="K37" s="28" t="s">
        <v>29</v>
      </c>
      <c r="L37" s="28" t="s">
        <v>29</v>
      </c>
    </row>
    <row r="38" spans="1:12" x14ac:dyDescent="0.25">
      <c r="A38" t="s">
        <v>76</v>
      </c>
      <c r="C38" t="s">
        <v>77</v>
      </c>
      <c r="D38" s="30">
        <v>2370</v>
      </c>
      <c r="E38" s="25">
        <f t="shared" si="4"/>
        <v>4.5358649789029482E-2</v>
      </c>
      <c r="F38" s="26">
        <v>2262.5</v>
      </c>
      <c r="G38" s="24">
        <f t="shared" si="1"/>
        <v>77.241749999999996</v>
      </c>
      <c r="H38" s="24">
        <f t="shared" si="2"/>
        <v>65.929249999999996</v>
      </c>
      <c r="I38" s="24">
        <f t="shared" si="3"/>
        <v>57.309124999999995</v>
      </c>
      <c r="J38" s="27" t="s">
        <v>29</v>
      </c>
      <c r="K38" s="28" t="s">
        <v>29</v>
      </c>
      <c r="L38" s="28" t="s">
        <v>29</v>
      </c>
    </row>
    <row r="39" spans="1:12" x14ac:dyDescent="0.25">
      <c r="A39" t="s">
        <v>78</v>
      </c>
      <c r="C39" t="s">
        <v>79</v>
      </c>
      <c r="D39" s="30">
        <v>4494</v>
      </c>
      <c r="E39" s="25">
        <f t="shared" si="4"/>
        <v>0.28237650200267028</v>
      </c>
      <c r="F39" s="26">
        <v>3225</v>
      </c>
      <c r="G39" s="24">
        <f t="shared" si="1"/>
        <v>110.10149999999999</v>
      </c>
      <c r="H39" s="24">
        <f t="shared" si="2"/>
        <v>93.976500000000001</v>
      </c>
      <c r="I39" s="24">
        <f t="shared" si="3"/>
        <v>81.689250000000001</v>
      </c>
      <c r="J39" s="27" t="s">
        <v>29</v>
      </c>
      <c r="K39" s="28" t="s">
        <v>29</v>
      </c>
      <c r="L39" s="28" t="s">
        <v>29</v>
      </c>
    </row>
    <row r="40" spans="1:12" x14ac:dyDescent="0.25">
      <c r="A40" t="s">
        <v>80</v>
      </c>
      <c r="C40" t="s">
        <v>81</v>
      </c>
      <c r="E40" s="25"/>
      <c r="F40" s="26">
        <v>25</v>
      </c>
      <c r="G40" s="24">
        <f t="shared" si="1"/>
        <v>0.85349999999999993</v>
      </c>
      <c r="H40" s="24">
        <f t="shared" si="2"/>
        <v>0.72849999999999993</v>
      </c>
      <c r="I40" s="24">
        <f t="shared" si="3"/>
        <v>0.63324999999999998</v>
      </c>
      <c r="J40" s="27" t="s">
        <v>29</v>
      </c>
      <c r="K40" s="28" t="s">
        <v>29</v>
      </c>
      <c r="L40" s="28" t="s">
        <v>29</v>
      </c>
    </row>
    <row r="41" spans="1:12" x14ac:dyDescent="0.25">
      <c r="A41" t="s">
        <v>82</v>
      </c>
      <c r="C41" t="s">
        <v>83</v>
      </c>
      <c r="D41" s="30">
        <v>21127</v>
      </c>
      <c r="E41" s="25">
        <f t="shared" si="4"/>
        <v>0.24385856960287788</v>
      </c>
      <c r="F41" s="26">
        <v>15975</v>
      </c>
      <c r="G41" s="24">
        <f t="shared" si="1"/>
        <v>545.38649999999996</v>
      </c>
      <c r="H41" s="24">
        <f t="shared" si="2"/>
        <v>465.51150000000001</v>
      </c>
      <c r="I41" s="24">
        <f t="shared" si="3"/>
        <v>404.64675</v>
      </c>
      <c r="J41" s="27" t="s">
        <v>29</v>
      </c>
      <c r="K41" s="28" t="s">
        <v>29</v>
      </c>
      <c r="L41" s="28" t="s">
        <v>29</v>
      </c>
    </row>
    <row r="42" spans="1:12" x14ac:dyDescent="0.25">
      <c r="A42" t="s">
        <v>84</v>
      </c>
      <c r="C42" t="s">
        <v>85</v>
      </c>
      <c r="D42" s="30">
        <v>13599</v>
      </c>
      <c r="E42" s="25">
        <f t="shared" si="4"/>
        <v>0.2297227737333627</v>
      </c>
      <c r="F42" s="26">
        <v>10475</v>
      </c>
      <c r="G42" s="24">
        <f t="shared" si="1"/>
        <v>357.61649999999997</v>
      </c>
      <c r="H42" s="24">
        <f t="shared" si="2"/>
        <v>305.24149999999997</v>
      </c>
      <c r="I42" s="24">
        <f t="shared" si="3"/>
        <v>265.33175</v>
      </c>
      <c r="J42" s="27" t="s">
        <v>29</v>
      </c>
      <c r="K42" s="28" t="s">
        <v>29</v>
      </c>
      <c r="L42" s="28" t="s">
        <v>29</v>
      </c>
    </row>
    <row r="43" spans="1:12" x14ac:dyDescent="0.25">
      <c r="A43" t="s">
        <v>86</v>
      </c>
      <c r="C43" t="s">
        <v>87</v>
      </c>
      <c r="D43" s="30">
        <v>887</v>
      </c>
      <c r="E43" s="25">
        <f t="shared" si="4"/>
        <v>0.2812852311161218</v>
      </c>
      <c r="F43" s="26">
        <v>637.5</v>
      </c>
      <c r="G43" s="24">
        <f t="shared" si="1"/>
        <v>21.764249999999997</v>
      </c>
      <c r="H43" s="24">
        <f t="shared" si="2"/>
        <v>18.576750000000001</v>
      </c>
      <c r="I43" s="24">
        <f t="shared" si="3"/>
        <v>16.147874999999999</v>
      </c>
      <c r="J43" s="27" t="s">
        <v>29</v>
      </c>
      <c r="K43" s="28" t="s">
        <v>29</v>
      </c>
      <c r="L43" s="28" t="s">
        <v>29</v>
      </c>
    </row>
    <row r="44" spans="1:12" x14ac:dyDescent="0.25">
      <c r="A44" t="s">
        <v>88</v>
      </c>
      <c r="C44" t="s">
        <v>89</v>
      </c>
      <c r="D44" s="30">
        <v>828</v>
      </c>
      <c r="E44" s="25">
        <f t="shared" si="4"/>
        <v>0.26026570048309183</v>
      </c>
      <c r="F44" s="26">
        <v>612.5</v>
      </c>
      <c r="G44" s="24">
        <f t="shared" si="1"/>
        <v>20.910749999999997</v>
      </c>
      <c r="H44" s="24">
        <f t="shared" si="2"/>
        <v>17.84825</v>
      </c>
      <c r="I44" s="24">
        <f t="shared" si="3"/>
        <v>15.514624999999999</v>
      </c>
      <c r="J44" s="27" t="s">
        <v>29</v>
      </c>
      <c r="K44" s="28" t="s">
        <v>29</v>
      </c>
      <c r="L44" s="28" t="s">
        <v>29</v>
      </c>
    </row>
    <row r="45" spans="1:12" x14ac:dyDescent="0.25">
      <c r="A45" t="s">
        <v>90</v>
      </c>
      <c r="C45" t="s">
        <v>91</v>
      </c>
      <c r="D45" s="30">
        <v>828</v>
      </c>
      <c r="E45" s="25">
        <f t="shared" si="4"/>
        <v>0.26026570048309183</v>
      </c>
      <c r="F45" s="26">
        <v>612.5</v>
      </c>
      <c r="G45" s="24">
        <f t="shared" si="1"/>
        <v>20.910749999999997</v>
      </c>
      <c r="H45" s="24">
        <f t="shared" si="2"/>
        <v>17.84825</v>
      </c>
      <c r="I45" s="24">
        <f t="shared" si="3"/>
        <v>15.514624999999999</v>
      </c>
      <c r="J45" s="27" t="s">
        <v>29</v>
      </c>
      <c r="K45" s="28" t="s">
        <v>29</v>
      </c>
      <c r="L45" s="28" t="s">
        <v>29</v>
      </c>
    </row>
    <row r="46" spans="1:12" x14ac:dyDescent="0.25">
      <c r="A46" t="s">
        <v>92</v>
      </c>
      <c r="C46" t="s">
        <v>93</v>
      </c>
      <c r="D46" s="30">
        <v>2995</v>
      </c>
      <c r="E46" s="25">
        <f t="shared" si="4"/>
        <v>0.24874791318864775</v>
      </c>
      <c r="F46" s="26">
        <v>2250</v>
      </c>
      <c r="G46" s="24">
        <f t="shared" si="1"/>
        <v>76.814999999999998</v>
      </c>
      <c r="H46" s="24">
        <f t="shared" si="2"/>
        <v>65.564999999999998</v>
      </c>
      <c r="I46" s="24">
        <f t="shared" si="3"/>
        <v>56.9925</v>
      </c>
      <c r="J46" s="27" t="s">
        <v>29</v>
      </c>
      <c r="K46" s="28" t="s">
        <v>29</v>
      </c>
      <c r="L46" s="28" t="s">
        <v>29</v>
      </c>
    </row>
    <row r="47" spans="1:12" x14ac:dyDescent="0.25">
      <c r="A47" t="s">
        <v>94</v>
      </c>
      <c r="C47" t="s">
        <v>95</v>
      </c>
      <c r="D47" s="30">
        <v>4130.3599999999997</v>
      </c>
      <c r="E47" s="25">
        <f t="shared" si="4"/>
        <v>0.27064468956701104</v>
      </c>
      <c r="F47" s="26">
        <v>3012.5</v>
      </c>
      <c r="G47" s="24">
        <f t="shared" si="1"/>
        <v>102.84674999999999</v>
      </c>
      <c r="H47" s="24">
        <f t="shared" si="2"/>
        <v>87.78425</v>
      </c>
      <c r="I47" s="24">
        <f t="shared" si="3"/>
        <v>76.306624999999997</v>
      </c>
      <c r="J47" s="27" t="s">
        <v>29</v>
      </c>
      <c r="K47" s="28" t="s">
        <v>29</v>
      </c>
      <c r="L47" s="28" t="s">
        <v>29</v>
      </c>
    </row>
    <row r="48" spans="1:12" x14ac:dyDescent="0.25">
      <c r="A48" t="s">
        <v>96</v>
      </c>
      <c r="C48" t="s">
        <v>97</v>
      </c>
      <c r="D48" s="30">
        <v>8636.2099999999991</v>
      </c>
      <c r="E48" s="25">
        <f t="shared" si="4"/>
        <v>0.27051333860570781</v>
      </c>
      <c r="F48" s="26">
        <v>6300</v>
      </c>
      <c r="G48" s="24">
        <f t="shared" si="1"/>
        <v>215.08199999999999</v>
      </c>
      <c r="H48" s="24">
        <f t="shared" si="2"/>
        <v>183.58199999999999</v>
      </c>
      <c r="I48" s="24">
        <f t="shared" si="3"/>
        <v>159.57899999999998</v>
      </c>
      <c r="J48" s="27" t="s">
        <v>29</v>
      </c>
      <c r="K48" s="28" t="s">
        <v>29</v>
      </c>
      <c r="L48" s="28" t="s">
        <v>29</v>
      </c>
    </row>
    <row r="49" spans="1:12" x14ac:dyDescent="0.25">
      <c r="A49" t="s">
        <v>98</v>
      </c>
      <c r="C49" t="s">
        <v>99</v>
      </c>
      <c r="D49" s="30">
        <v>4130.3599999999997</v>
      </c>
      <c r="E49" s="25">
        <f t="shared" si="4"/>
        <v>0.27064468956701104</v>
      </c>
      <c r="F49" s="26">
        <v>3012.5</v>
      </c>
      <c r="G49" s="24">
        <f t="shared" si="1"/>
        <v>102.84674999999999</v>
      </c>
      <c r="H49" s="24">
        <f t="shared" si="2"/>
        <v>87.78425</v>
      </c>
      <c r="I49" s="24">
        <f t="shared" si="3"/>
        <v>76.306624999999997</v>
      </c>
      <c r="J49" s="27" t="s">
        <v>29</v>
      </c>
      <c r="K49" s="28" t="s">
        <v>29</v>
      </c>
      <c r="L49" s="28" t="s">
        <v>29</v>
      </c>
    </row>
    <row r="50" spans="1:12" x14ac:dyDescent="0.25">
      <c r="A50" t="s">
        <v>100</v>
      </c>
      <c r="C50" t="s">
        <v>101</v>
      </c>
      <c r="D50" s="30">
        <v>6308.19</v>
      </c>
      <c r="E50" s="25">
        <f t="shared" si="4"/>
        <v>0.26880769285642947</v>
      </c>
      <c r="F50" s="26">
        <v>4612.5</v>
      </c>
      <c r="G50" s="24">
        <f t="shared" si="1"/>
        <v>157.47074999999998</v>
      </c>
      <c r="H50" s="24">
        <f t="shared" si="2"/>
        <v>134.40825000000001</v>
      </c>
      <c r="I50" s="24">
        <f t="shared" si="3"/>
        <v>116.83462499999999</v>
      </c>
      <c r="J50" s="27" t="s">
        <v>29</v>
      </c>
      <c r="K50" s="28" t="s">
        <v>29</v>
      </c>
      <c r="L50" s="28" t="s">
        <v>29</v>
      </c>
    </row>
    <row r="51" spans="1:12" x14ac:dyDescent="0.25">
      <c r="A51" t="s">
        <v>102</v>
      </c>
      <c r="C51" t="s">
        <v>103</v>
      </c>
      <c r="D51" s="30">
        <v>2800</v>
      </c>
      <c r="E51" s="25">
        <f t="shared" si="4"/>
        <v>0.2321428571428571</v>
      </c>
      <c r="F51" s="26">
        <v>2150</v>
      </c>
      <c r="G51" s="24">
        <f t="shared" si="1"/>
        <v>73.400999999999996</v>
      </c>
      <c r="H51" s="24">
        <f t="shared" si="2"/>
        <v>62.650999999999996</v>
      </c>
      <c r="I51" s="24">
        <f t="shared" si="3"/>
        <v>54.459499999999998</v>
      </c>
      <c r="J51" s="27" t="s">
        <v>29</v>
      </c>
      <c r="K51" s="28" t="s">
        <v>29</v>
      </c>
      <c r="L51" s="28" t="s">
        <v>29</v>
      </c>
    </row>
    <row r="52" spans="1:12" x14ac:dyDescent="0.25">
      <c r="A52" t="s">
        <v>104</v>
      </c>
      <c r="C52" t="s">
        <v>105</v>
      </c>
      <c r="D52" s="30">
        <v>2995</v>
      </c>
      <c r="E52" s="25">
        <f t="shared" si="4"/>
        <v>0.24874791318864775</v>
      </c>
      <c r="F52" s="26">
        <v>2250</v>
      </c>
      <c r="G52" s="24">
        <f t="shared" si="1"/>
        <v>76.814999999999998</v>
      </c>
      <c r="H52" s="24">
        <f t="shared" si="2"/>
        <v>65.564999999999998</v>
      </c>
      <c r="I52" s="24">
        <f t="shared" si="3"/>
        <v>56.9925</v>
      </c>
      <c r="J52" s="27" t="s">
        <v>29</v>
      </c>
      <c r="K52" s="28" t="s">
        <v>29</v>
      </c>
      <c r="L52" s="28" t="s">
        <v>29</v>
      </c>
    </row>
    <row r="53" spans="1:12" x14ac:dyDescent="0.25">
      <c r="A53" t="s">
        <v>106</v>
      </c>
      <c r="C53" t="s">
        <v>107</v>
      </c>
      <c r="D53" s="30">
        <v>6977</v>
      </c>
      <c r="E53" s="25">
        <f t="shared" si="4"/>
        <v>0.36398165400601978</v>
      </c>
      <c r="F53" s="26">
        <v>4437.5</v>
      </c>
      <c r="G53" s="24">
        <f t="shared" si="1"/>
        <v>151.49624999999997</v>
      </c>
      <c r="H53" s="24">
        <f t="shared" si="2"/>
        <v>129.30875</v>
      </c>
      <c r="I53" s="24">
        <f t="shared" si="3"/>
        <v>112.40187499999999</v>
      </c>
      <c r="J53" s="27" t="s">
        <v>29</v>
      </c>
      <c r="K53" s="28" t="s">
        <v>29</v>
      </c>
      <c r="L53" s="28" t="s">
        <v>29</v>
      </c>
    </row>
    <row r="54" spans="1:12" x14ac:dyDescent="0.25">
      <c r="A54" t="s">
        <v>108</v>
      </c>
      <c r="C54" t="s">
        <v>109</v>
      </c>
      <c r="D54" s="30">
        <v>3548</v>
      </c>
      <c r="E54" s="25">
        <f t="shared" si="4"/>
        <v>0.2812852311161218</v>
      </c>
      <c r="F54" s="26">
        <v>2550</v>
      </c>
      <c r="G54" s="24">
        <f t="shared" si="1"/>
        <v>87.056999999999988</v>
      </c>
      <c r="H54" s="24">
        <f t="shared" si="2"/>
        <v>74.307000000000002</v>
      </c>
      <c r="I54" s="24">
        <f t="shared" si="3"/>
        <v>64.591499999999996</v>
      </c>
      <c r="J54" s="27" t="s">
        <v>29</v>
      </c>
      <c r="K54" s="28" t="s">
        <v>29</v>
      </c>
      <c r="L54" s="28" t="s">
        <v>29</v>
      </c>
    </row>
    <row r="55" spans="1:12" x14ac:dyDescent="0.25">
      <c r="A55" t="s">
        <v>110</v>
      </c>
      <c r="C55" t="s">
        <v>111</v>
      </c>
      <c r="D55" s="30">
        <v>6149</v>
      </c>
      <c r="E55" s="25">
        <f t="shared" si="4"/>
        <v>0.43080175638315177</v>
      </c>
      <c r="F55" s="26">
        <v>3500</v>
      </c>
      <c r="G55" s="24">
        <f t="shared" si="1"/>
        <v>119.49</v>
      </c>
      <c r="H55" s="24">
        <f t="shared" si="2"/>
        <v>101.99</v>
      </c>
      <c r="I55" s="24">
        <f t="shared" si="3"/>
        <v>88.655000000000001</v>
      </c>
      <c r="J55" s="27" t="s">
        <v>29</v>
      </c>
      <c r="K55" s="28" t="s">
        <v>29</v>
      </c>
      <c r="L55" s="28" t="s">
        <v>29</v>
      </c>
    </row>
    <row r="56" spans="1:12" x14ac:dyDescent="0.25">
      <c r="A56" t="s">
        <v>112</v>
      </c>
      <c r="C56" t="s">
        <v>113</v>
      </c>
      <c r="D56" s="30">
        <v>2575</v>
      </c>
      <c r="E56" s="25">
        <f t="shared" si="4"/>
        <v>-0.14077669902912615</v>
      </c>
      <c r="F56" s="26">
        <v>2937.5</v>
      </c>
      <c r="G56" s="24">
        <f t="shared" si="1"/>
        <v>100.28625</v>
      </c>
      <c r="H56" s="24">
        <f t="shared" si="2"/>
        <v>85.598749999999995</v>
      </c>
      <c r="I56" s="24">
        <f t="shared" si="3"/>
        <v>74.406874999999999</v>
      </c>
      <c r="J56" s="27" t="s">
        <v>29</v>
      </c>
      <c r="K56" s="28" t="s">
        <v>29</v>
      </c>
      <c r="L56" s="28" t="s">
        <v>29</v>
      </c>
    </row>
    <row r="57" spans="1:12" x14ac:dyDescent="0.25">
      <c r="A57" t="s">
        <v>114</v>
      </c>
      <c r="C57" t="s">
        <v>115</v>
      </c>
      <c r="D57" s="30">
        <v>1545</v>
      </c>
      <c r="E57" s="25">
        <f t="shared" si="4"/>
        <v>-0.14077669902912615</v>
      </c>
      <c r="F57" s="26">
        <v>1762.5</v>
      </c>
      <c r="G57" s="24">
        <f t="shared" si="1"/>
        <v>60.171749999999996</v>
      </c>
      <c r="H57" s="24">
        <f t="shared" si="2"/>
        <v>51.359249999999996</v>
      </c>
      <c r="I57" s="24">
        <f t="shared" si="3"/>
        <v>44.644124999999995</v>
      </c>
      <c r="J57" s="27" t="s">
        <v>29</v>
      </c>
      <c r="K57" s="28" t="s">
        <v>29</v>
      </c>
      <c r="L57" s="28" t="s">
        <v>29</v>
      </c>
    </row>
    <row r="58" spans="1:12" x14ac:dyDescent="0.25">
      <c r="A58" t="s">
        <v>116</v>
      </c>
      <c r="C58" t="s">
        <v>117</v>
      </c>
      <c r="D58" s="30">
        <v>119</v>
      </c>
      <c r="E58" s="25">
        <f t="shared" si="4"/>
        <v>0.36974789915966388</v>
      </c>
      <c r="F58" s="26">
        <v>75</v>
      </c>
      <c r="G58" s="24">
        <f t="shared" si="1"/>
        <v>2.5604999999999998</v>
      </c>
      <c r="H58" s="24">
        <f t="shared" si="2"/>
        <v>2.1854999999999998</v>
      </c>
      <c r="I58" s="24">
        <f t="shared" si="3"/>
        <v>1.8997499999999998</v>
      </c>
      <c r="J58" s="27" t="s">
        <v>29</v>
      </c>
      <c r="K58" s="28" t="s">
        <v>29</v>
      </c>
      <c r="L58" s="28" t="s">
        <v>29</v>
      </c>
    </row>
    <row r="59" spans="1:12" x14ac:dyDescent="0.25">
      <c r="A59" t="s">
        <v>118</v>
      </c>
      <c r="C59" t="s">
        <v>119</v>
      </c>
      <c r="D59" s="30">
        <v>1006</v>
      </c>
      <c r="E59" s="25">
        <f t="shared" si="4"/>
        <v>0.42842942345924451</v>
      </c>
      <c r="F59" s="26">
        <v>575</v>
      </c>
      <c r="G59" s="24">
        <f t="shared" si="1"/>
        <v>19.630499999999998</v>
      </c>
      <c r="H59" s="24">
        <f t="shared" si="2"/>
        <v>16.755499999999998</v>
      </c>
      <c r="I59" s="24">
        <f t="shared" si="3"/>
        <v>14.564749999999998</v>
      </c>
      <c r="J59" s="27" t="s">
        <v>29</v>
      </c>
      <c r="K59" s="28" t="s">
        <v>29</v>
      </c>
      <c r="L59" s="28" t="s">
        <v>29</v>
      </c>
    </row>
    <row r="60" spans="1:12" x14ac:dyDescent="0.25">
      <c r="A60" t="s">
        <v>120</v>
      </c>
      <c r="C60" t="s">
        <v>121</v>
      </c>
      <c r="D60" s="30">
        <v>1006</v>
      </c>
      <c r="E60" s="25">
        <f t="shared" si="4"/>
        <v>0.42842942345924451</v>
      </c>
      <c r="F60" s="26">
        <v>575</v>
      </c>
      <c r="G60" s="24">
        <f t="shared" si="1"/>
        <v>19.630499999999998</v>
      </c>
      <c r="H60" s="24">
        <f t="shared" si="2"/>
        <v>16.755499999999998</v>
      </c>
      <c r="I60" s="24">
        <f t="shared" si="3"/>
        <v>14.564749999999998</v>
      </c>
      <c r="J60" s="27" t="s">
        <v>29</v>
      </c>
      <c r="K60" s="28" t="s">
        <v>29</v>
      </c>
      <c r="L60" s="28" t="s">
        <v>29</v>
      </c>
    </row>
    <row r="61" spans="1:12" x14ac:dyDescent="0.25">
      <c r="A61" t="s">
        <v>122</v>
      </c>
      <c r="C61" t="s">
        <v>123</v>
      </c>
      <c r="D61" s="30">
        <v>88</v>
      </c>
      <c r="E61" s="25">
        <f t="shared" si="4"/>
        <v>0.14772727272727271</v>
      </c>
      <c r="F61" s="26">
        <v>75</v>
      </c>
      <c r="G61" s="24">
        <f t="shared" si="1"/>
        <v>2.5604999999999998</v>
      </c>
      <c r="H61" s="24">
        <f t="shared" si="2"/>
        <v>2.1854999999999998</v>
      </c>
      <c r="I61" s="24">
        <f t="shared" si="3"/>
        <v>1.8997499999999998</v>
      </c>
      <c r="J61" s="27" t="s">
        <v>29</v>
      </c>
      <c r="K61" s="28" t="s">
        <v>29</v>
      </c>
      <c r="L61" s="28" t="s">
        <v>29</v>
      </c>
    </row>
    <row r="62" spans="1:12" x14ac:dyDescent="0.25">
      <c r="A62" t="s">
        <v>124</v>
      </c>
      <c r="C62" t="s">
        <v>125</v>
      </c>
      <c r="D62" s="30">
        <v>80</v>
      </c>
      <c r="E62" s="25">
        <f t="shared" si="4"/>
        <v>6.25E-2</v>
      </c>
      <c r="F62" s="26">
        <v>75</v>
      </c>
      <c r="G62" s="24">
        <f t="shared" si="1"/>
        <v>2.5604999999999998</v>
      </c>
      <c r="H62" s="24">
        <f t="shared" si="2"/>
        <v>2.1854999999999998</v>
      </c>
      <c r="I62" s="24">
        <f t="shared" si="3"/>
        <v>1.8997499999999998</v>
      </c>
      <c r="J62" s="27" t="s">
        <v>29</v>
      </c>
      <c r="K62" s="28" t="s">
        <v>29</v>
      </c>
      <c r="L62" s="28" t="s">
        <v>29</v>
      </c>
    </row>
    <row r="63" spans="1:12" x14ac:dyDescent="0.25">
      <c r="A63" t="s">
        <v>126</v>
      </c>
      <c r="C63" t="s">
        <v>127</v>
      </c>
      <c r="D63" s="30">
        <v>1183</v>
      </c>
      <c r="E63" s="25">
        <f t="shared" si="4"/>
        <v>0.29205409974640739</v>
      </c>
      <c r="F63" s="26">
        <v>837.5</v>
      </c>
      <c r="G63" s="24">
        <f t="shared" si="1"/>
        <v>28.592249999999996</v>
      </c>
      <c r="H63" s="24">
        <f t="shared" si="2"/>
        <v>24.40475</v>
      </c>
      <c r="I63" s="24">
        <f t="shared" si="3"/>
        <v>21.213874999999998</v>
      </c>
      <c r="J63" s="27" t="s">
        <v>29</v>
      </c>
      <c r="K63" s="28" t="s">
        <v>29</v>
      </c>
      <c r="L63" s="28" t="s">
        <v>29</v>
      </c>
    </row>
    <row r="64" spans="1:12" x14ac:dyDescent="0.25">
      <c r="A64" t="s">
        <v>128</v>
      </c>
      <c r="C64" t="s">
        <v>129</v>
      </c>
      <c r="D64" s="30">
        <v>50210</v>
      </c>
      <c r="E64" s="25">
        <f t="shared" si="4"/>
        <v>0.25313682533359894</v>
      </c>
      <c r="F64" s="26">
        <v>37500</v>
      </c>
      <c r="G64" s="24">
        <f t="shared" si="1"/>
        <v>1280.2499999999998</v>
      </c>
      <c r="H64" s="24">
        <f t="shared" si="2"/>
        <v>1092.75</v>
      </c>
      <c r="I64" s="24">
        <f t="shared" si="3"/>
        <v>949.87499999999989</v>
      </c>
      <c r="J64" s="27" t="s">
        <v>29</v>
      </c>
      <c r="K64" s="28" t="s">
        <v>29</v>
      </c>
      <c r="L64" s="28" t="s">
        <v>29</v>
      </c>
    </row>
    <row r="65" spans="1:12" x14ac:dyDescent="0.25">
      <c r="A65" t="s">
        <v>130</v>
      </c>
      <c r="C65" t="s">
        <v>131</v>
      </c>
      <c r="D65" s="30">
        <v>109</v>
      </c>
      <c r="E65" s="25">
        <f t="shared" si="4"/>
        <v>8.256880733944949E-2</v>
      </c>
      <c r="F65" s="26">
        <v>100</v>
      </c>
      <c r="G65" s="24">
        <f t="shared" si="1"/>
        <v>3.4139999999999997</v>
      </c>
      <c r="H65" s="24">
        <f t="shared" si="2"/>
        <v>2.9139999999999997</v>
      </c>
      <c r="I65" s="24">
        <f t="shared" si="3"/>
        <v>2.5329999999999999</v>
      </c>
      <c r="J65" s="27" t="s">
        <v>29</v>
      </c>
      <c r="K65" s="28" t="s">
        <v>29</v>
      </c>
      <c r="L65" s="28" t="s">
        <v>29</v>
      </c>
    </row>
    <row r="66" spans="1:12" x14ac:dyDescent="0.25">
      <c r="A66" t="s">
        <v>132</v>
      </c>
      <c r="C66" t="s">
        <v>133</v>
      </c>
      <c r="D66" s="30">
        <v>95</v>
      </c>
      <c r="E66" s="25">
        <f t="shared" si="4"/>
        <v>7.8947368421052655E-2</v>
      </c>
      <c r="F66" s="26">
        <v>87.5</v>
      </c>
      <c r="G66" s="24">
        <f t="shared" si="1"/>
        <v>2.9872499999999995</v>
      </c>
      <c r="H66" s="24">
        <f t="shared" si="2"/>
        <v>2.54975</v>
      </c>
      <c r="I66" s="24">
        <f t="shared" si="3"/>
        <v>2.2163749999999998</v>
      </c>
      <c r="J66" s="27" t="s">
        <v>29</v>
      </c>
      <c r="K66" s="28" t="s">
        <v>29</v>
      </c>
      <c r="L66" s="28" t="s">
        <v>29</v>
      </c>
    </row>
    <row r="67" spans="1:12" x14ac:dyDescent="0.25">
      <c r="A67" t="s">
        <v>134</v>
      </c>
      <c r="C67" t="s">
        <v>135</v>
      </c>
      <c r="D67" s="30">
        <v>87</v>
      </c>
      <c r="E67" s="25">
        <f t="shared" si="4"/>
        <v>0.13793103448275867</v>
      </c>
      <c r="F67" s="26">
        <v>75</v>
      </c>
      <c r="G67" s="24">
        <f t="shared" si="1"/>
        <v>2.5604999999999998</v>
      </c>
      <c r="H67" s="24">
        <f t="shared" si="2"/>
        <v>2.1854999999999998</v>
      </c>
      <c r="I67" s="24">
        <f t="shared" si="3"/>
        <v>1.8997499999999998</v>
      </c>
      <c r="J67" s="27" t="s">
        <v>29</v>
      </c>
      <c r="K67" s="28" t="s">
        <v>29</v>
      </c>
      <c r="L67" s="28" t="s">
        <v>29</v>
      </c>
    </row>
    <row r="68" spans="1:12" x14ac:dyDescent="0.25">
      <c r="A68" t="s">
        <v>136</v>
      </c>
      <c r="C68" t="s">
        <v>137</v>
      </c>
      <c r="D68" s="30">
        <v>77</v>
      </c>
      <c r="E68" s="25">
        <f t="shared" si="4"/>
        <v>2.5974025974025983E-2</v>
      </c>
      <c r="F68" s="26">
        <v>75</v>
      </c>
      <c r="G68" s="24">
        <f t="shared" si="1"/>
        <v>2.5604999999999998</v>
      </c>
      <c r="H68" s="24">
        <f t="shared" si="2"/>
        <v>2.1854999999999998</v>
      </c>
      <c r="I68" s="24">
        <f t="shared" si="3"/>
        <v>1.8997499999999998</v>
      </c>
      <c r="J68" s="27" t="s">
        <v>29</v>
      </c>
      <c r="K68" s="28" t="s">
        <v>29</v>
      </c>
      <c r="L68" s="28" t="s">
        <v>29</v>
      </c>
    </row>
    <row r="69" spans="1:12" x14ac:dyDescent="0.25">
      <c r="A69" t="s">
        <v>138</v>
      </c>
      <c r="C69" t="s">
        <v>139</v>
      </c>
      <c r="D69" s="30">
        <v>109</v>
      </c>
      <c r="E69" s="25">
        <f t="shared" si="4"/>
        <v>8.256880733944949E-2</v>
      </c>
      <c r="F69" s="26">
        <v>100</v>
      </c>
      <c r="G69" s="24">
        <f t="shared" si="1"/>
        <v>3.4139999999999997</v>
      </c>
      <c r="H69" s="24">
        <f t="shared" si="2"/>
        <v>2.9139999999999997</v>
      </c>
      <c r="I69" s="24">
        <f t="shared" si="3"/>
        <v>2.5329999999999999</v>
      </c>
      <c r="J69" s="27" t="s">
        <v>29</v>
      </c>
      <c r="K69" s="28" t="s">
        <v>29</v>
      </c>
      <c r="L69" s="28" t="s">
        <v>29</v>
      </c>
    </row>
    <row r="70" spans="1:12" x14ac:dyDescent="0.25">
      <c r="A70" t="s">
        <v>140</v>
      </c>
      <c r="C70" t="s">
        <v>141</v>
      </c>
      <c r="D70" s="30">
        <v>95</v>
      </c>
      <c r="E70" s="25">
        <f t="shared" si="4"/>
        <v>7.8947368421052655E-2</v>
      </c>
      <c r="F70" s="26">
        <v>87.5</v>
      </c>
      <c r="G70" s="24">
        <f t="shared" si="1"/>
        <v>2.9872499999999995</v>
      </c>
      <c r="H70" s="24">
        <f t="shared" si="2"/>
        <v>2.54975</v>
      </c>
      <c r="I70" s="24">
        <f t="shared" si="3"/>
        <v>2.2163749999999998</v>
      </c>
      <c r="J70" s="27" t="s">
        <v>29</v>
      </c>
      <c r="K70" s="28" t="s">
        <v>29</v>
      </c>
      <c r="L70" s="28" t="s">
        <v>29</v>
      </c>
    </row>
    <row r="71" spans="1:12" x14ac:dyDescent="0.25">
      <c r="A71" t="s">
        <v>142</v>
      </c>
      <c r="C71" t="s">
        <v>143</v>
      </c>
      <c r="D71" s="30">
        <v>88</v>
      </c>
      <c r="E71" s="25">
        <f t="shared" si="4"/>
        <v>5.6818181818182323E-3</v>
      </c>
      <c r="F71" s="26">
        <v>87.5</v>
      </c>
      <c r="G71" s="24">
        <f t="shared" si="1"/>
        <v>2.9872499999999995</v>
      </c>
      <c r="H71" s="24">
        <f t="shared" si="2"/>
        <v>2.54975</v>
      </c>
      <c r="I71" s="24">
        <f t="shared" si="3"/>
        <v>2.2163749999999998</v>
      </c>
      <c r="J71" s="27" t="s">
        <v>29</v>
      </c>
      <c r="K71" s="28" t="s">
        <v>29</v>
      </c>
      <c r="L71" s="28" t="s">
        <v>29</v>
      </c>
    </row>
    <row r="72" spans="1:12" x14ac:dyDescent="0.25">
      <c r="A72" t="s">
        <v>144</v>
      </c>
      <c r="C72" t="s">
        <v>145</v>
      </c>
      <c r="D72" s="30">
        <v>87</v>
      </c>
      <c r="E72" s="25">
        <f t="shared" si="4"/>
        <v>-5.7471264367816577E-3</v>
      </c>
      <c r="F72" s="26">
        <v>87.5</v>
      </c>
      <c r="G72" s="24">
        <f t="shared" si="1"/>
        <v>2.9872499999999995</v>
      </c>
      <c r="H72" s="24">
        <f t="shared" si="2"/>
        <v>2.54975</v>
      </c>
      <c r="I72" s="24">
        <f t="shared" si="3"/>
        <v>2.2163749999999998</v>
      </c>
      <c r="J72" s="27" t="s">
        <v>29</v>
      </c>
      <c r="K72" s="28" t="s">
        <v>29</v>
      </c>
      <c r="L72" s="28" t="s">
        <v>29</v>
      </c>
    </row>
    <row r="73" spans="1:12" x14ac:dyDescent="0.25">
      <c r="A73" t="s">
        <v>146</v>
      </c>
      <c r="C73" t="s">
        <v>147</v>
      </c>
      <c r="D73" s="30">
        <v>80</v>
      </c>
      <c r="E73" s="25">
        <f t="shared" si="4"/>
        <v>6.25E-2</v>
      </c>
      <c r="F73" s="26">
        <v>75</v>
      </c>
      <c r="G73" s="24">
        <f t="shared" si="1"/>
        <v>2.5604999999999998</v>
      </c>
      <c r="H73" s="24">
        <f t="shared" si="2"/>
        <v>2.1854999999999998</v>
      </c>
      <c r="I73" s="24">
        <f t="shared" si="3"/>
        <v>1.8997499999999998</v>
      </c>
      <c r="J73" s="27" t="s">
        <v>29</v>
      </c>
      <c r="K73" s="28" t="s">
        <v>29</v>
      </c>
      <c r="L73" s="28" t="s">
        <v>29</v>
      </c>
    </row>
    <row r="74" spans="1:12" x14ac:dyDescent="0.25">
      <c r="A74" t="s">
        <v>148</v>
      </c>
      <c r="C74" t="s">
        <v>149</v>
      </c>
      <c r="D74" s="30">
        <v>77</v>
      </c>
      <c r="E74" s="25">
        <f t="shared" si="4"/>
        <v>2.5974025974025983E-2</v>
      </c>
      <c r="F74" s="26">
        <v>75</v>
      </c>
      <c r="G74" s="24">
        <f t="shared" si="1"/>
        <v>2.5604999999999998</v>
      </c>
      <c r="H74" s="24">
        <f t="shared" si="2"/>
        <v>2.1854999999999998</v>
      </c>
      <c r="I74" s="24">
        <f t="shared" si="3"/>
        <v>1.8997499999999998</v>
      </c>
      <c r="J74" s="27" t="s">
        <v>29</v>
      </c>
      <c r="K74" s="28" t="s">
        <v>29</v>
      </c>
      <c r="L74" s="28" t="s">
        <v>29</v>
      </c>
    </row>
    <row r="75" spans="1:12" x14ac:dyDescent="0.25">
      <c r="A75" t="s">
        <v>150</v>
      </c>
      <c r="C75" t="s">
        <v>151</v>
      </c>
      <c r="D75" s="30">
        <v>110</v>
      </c>
      <c r="E75" s="25">
        <f t="shared" si="4"/>
        <v>9.0909090909090939E-2</v>
      </c>
      <c r="F75" s="26">
        <v>100</v>
      </c>
      <c r="G75" s="24">
        <f t="shared" si="1"/>
        <v>3.4139999999999997</v>
      </c>
      <c r="H75" s="24">
        <f t="shared" si="2"/>
        <v>2.9139999999999997</v>
      </c>
      <c r="I75" s="24">
        <f t="shared" si="3"/>
        <v>2.5329999999999999</v>
      </c>
      <c r="J75" s="27" t="s">
        <v>29</v>
      </c>
      <c r="K75" s="28" t="s">
        <v>29</v>
      </c>
      <c r="L75" s="28" t="s">
        <v>29</v>
      </c>
    </row>
    <row r="76" spans="1:12" x14ac:dyDescent="0.25">
      <c r="A76" t="s">
        <v>152</v>
      </c>
      <c r="C76" t="s">
        <v>153</v>
      </c>
      <c r="D76" s="30">
        <v>98</v>
      </c>
      <c r="E76" s="25">
        <f t="shared" si="4"/>
        <v>0.1071428571428571</v>
      </c>
      <c r="F76" s="26">
        <v>87.5</v>
      </c>
      <c r="G76" s="24">
        <f t="shared" si="1"/>
        <v>2.9872499999999995</v>
      </c>
      <c r="H76" s="24">
        <f t="shared" si="2"/>
        <v>2.54975</v>
      </c>
      <c r="I76" s="24">
        <f t="shared" si="3"/>
        <v>2.2163749999999998</v>
      </c>
      <c r="J76" s="27" t="s">
        <v>29</v>
      </c>
      <c r="K76" s="28" t="s">
        <v>29</v>
      </c>
      <c r="L76" s="28" t="s">
        <v>29</v>
      </c>
    </row>
    <row r="77" spans="1:12" x14ac:dyDescent="0.25">
      <c r="A77" t="s">
        <v>154</v>
      </c>
      <c r="C77" t="s">
        <v>155</v>
      </c>
      <c r="D77" s="30">
        <v>88</v>
      </c>
      <c r="E77" s="25">
        <f t="shared" si="4"/>
        <v>0.14772727272727271</v>
      </c>
      <c r="F77" s="26">
        <v>75</v>
      </c>
      <c r="G77" s="24">
        <f t="shared" si="1"/>
        <v>2.5604999999999998</v>
      </c>
      <c r="H77" s="24">
        <f t="shared" si="2"/>
        <v>2.1854999999999998</v>
      </c>
      <c r="I77" s="24">
        <f t="shared" si="3"/>
        <v>1.8997499999999998</v>
      </c>
      <c r="J77" s="27" t="s">
        <v>29</v>
      </c>
      <c r="K77" s="28" t="s">
        <v>29</v>
      </c>
      <c r="L77" s="28" t="s">
        <v>29</v>
      </c>
    </row>
    <row r="78" spans="1:12" x14ac:dyDescent="0.25">
      <c r="A78" t="s">
        <v>156</v>
      </c>
      <c r="C78" t="s">
        <v>157</v>
      </c>
      <c r="D78" s="30">
        <v>87</v>
      </c>
      <c r="E78" s="25">
        <f t="shared" si="4"/>
        <v>0.13793103448275867</v>
      </c>
      <c r="F78" s="26">
        <v>75</v>
      </c>
      <c r="G78" s="24">
        <f t="shared" si="1"/>
        <v>2.5604999999999998</v>
      </c>
      <c r="H78" s="24">
        <f t="shared" si="2"/>
        <v>2.1854999999999998</v>
      </c>
      <c r="I78" s="24">
        <f t="shared" si="3"/>
        <v>1.8997499999999998</v>
      </c>
      <c r="J78" s="27" t="s">
        <v>29</v>
      </c>
      <c r="K78" s="28" t="s">
        <v>29</v>
      </c>
      <c r="L78" s="28" t="s">
        <v>29</v>
      </c>
    </row>
    <row r="79" spans="1:12" x14ac:dyDescent="0.25">
      <c r="A79" t="s">
        <v>158</v>
      </c>
      <c r="C79" t="s">
        <v>159</v>
      </c>
      <c r="D79" s="30">
        <v>80</v>
      </c>
      <c r="E79" s="25">
        <f t="shared" si="4"/>
        <v>6.25E-2</v>
      </c>
      <c r="F79" s="26">
        <v>75</v>
      </c>
      <c r="G79" s="24">
        <f t="shared" si="1"/>
        <v>2.5604999999999998</v>
      </c>
      <c r="H79" s="24">
        <f t="shared" si="2"/>
        <v>2.1854999999999998</v>
      </c>
      <c r="I79" s="24">
        <f t="shared" si="3"/>
        <v>1.8997499999999998</v>
      </c>
      <c r="J79" s="27" t="s">
        <v>29</v>
      </c>
      <c r="K79" s="28" t="s">
        <v>29</v>
      </c>
      <c r="L79" s="28" t="s">
        <v>29</v>
      </c>
    </row>
    <row r="80" spans="1:12" x14ac:dyDescent="0.25">
      <c r="A80" t="s">
        <v>160</v>
      </c>
      <c r="C80" t="s">
        <v>161</v>
      </c>
      <c r="D80" s="30">
        <v>77</v>
      </c>
      <c r="E80" s="25">
        <f t="shared" si="4"/>
        <v>2.5974025974025983E-2</v>
      </c>
      <c r="F80" s="26">
        <v>75</v>
      </c>
      <c r="G80" s="24">
        <f t="shared" ref="G80:G143" si="5">F80*$G$9</f>
        <v>2.5604999999999998</v>
      </c>
      <c r="H80" s="24">
        <f t="shared" ref="H80:H143" si="6">F80*$H$9</f>
        <v>2.1854999999999998</v>
      </c>
      <c r="I80" s="24">
        <f t="shared" ref="I80:I143" si="7">F80*$I$9</f>
        <v>1.8997499999999998</v>
      </c>
      <c r="J80" s="27" t="s">
        <v>29</v>
      </c>
      <c r="K80" s="28" t="s">
        <v>29</v>
      </c>
      <c r="L80" s="28" t="s">
        <v>29</v>
      </c>
    </row>
    <row r="81" spans="1:12" x14ac:dyDescent="0.25">
      <c r="A81" t="s">
        <v>162</v>
      </c>
      <c r="C81" t="s">
        <v>163</v>
      </c>
      <c r="D81" s="30">
        <v>3548</v>
      </c>
      <c r="E81" s="25">
        <f t="shared" si="4"/>
        <v>0.21082299887260425</v>
      </c>
      <c r="F81" s="26">
        <v>2800</v>
      </c>
      <c r="G81" s="24">
        <f t="shared" si="5"/>
        <v>95.591999999999985</v>
      </c>
      <c r="H81" s="24">
        <f t="shared" si="6"/>
        <v>81.591999999999999</v>
      </c>
      <c r="I81" s="24">
        <f t="shared" si="7"/>
        <v>70.923999999999992</v>
      </c>
      <c r="J81" s="27" t="s">
        <v>29</v>
      </c>
      <c r="K81" s="28" t="s">
        <v>29</v>
      </c>
      <c r="L81" s="28" t="s">
        <v>29</v>
      </c>
    </row>
    <row r="82" spans="1:12" x14ac:dyDescent="0.25">
      <c r="A82" t="s">
        <v>164</v>
      </c>
      <c r="C82" t="s">
        <v>165</v>
      </c>
      <c r="D82" s="30">
        <v>1855</v>
      </c>
      <c r="E82" s="25">
        <f t="shared" si="4"/>
        <v>-0.13881401617250666</v>
      </c>
      <c r="F82" s="26">
        <v>2112.5</v>
      </c>
      <c r="G82" s="24">
        <f t="shared" si="5"/>
        <v>72.120749999999987</v>
      </c>
      <c r="H82" s="24">
        <f t="shared" si="6"/>
        <v>61.558250000000001</v>
      </c>
      <c r="I82" s="24">
        <f t="shared" si="7"/>
        <v>53.509625</v>
      </c>
      <c r="J82" s="27" t="s">
        <v>29</v>
      </c>
      <c r="K82" s="28" t="s">
        <v>29</v>
      </c>
      <c r="L82" s="28" t="s">
        <v>29</v>
      </c>
    </row>
    <row r="83" spans="1:12" x14ac:dyDescent="0.25">
      <c r="A83" t="s">
        <v>166</v>
      </c>
      <c r="C83" t="s">
        <v>167</v>
      </c>
      <c r="D83" s="30">
        <v>995</v>
      </c>
      <c r="E83" s="25">
        <f t="shared" si="4"/>
        <v>7.5376884422110324E-3</v>
      </c>
      <c r="F83" s="26">
        <v>987.5</v>
      </c>
      <c r="G83" s="24">
        <f t="shared" si="5"/>
        <v>33.713249999999995</v>
      </c>
      <c r="H83" s="24">
        <f t="shared" si="6"/>
        <v>28.775749999999999</v>
      </c>
      <c r="I83" s="24">
        <f t="shared" si="7"/>
        <v>25.013375</v>
      </c>
      <c r="J83" s="27" t="s">
        <v>29</v>
      </c>
      <c r="K83" s="28" t="s">
        <v>29</v>
      </c>
      <c r="L83" s="28" t="s">
        <v>29</v>
      </c>
    </row>
    <row r="84" spans="1:12" x14ac:dyDescent="0.25">
      <c r="A84" t="s">
        <v>168</v>
      </c>
      <c r="C84" t="s">
        <v>169</v>
      </c>
      <c r="D84" s="30">
        <v>232</v>
      </c>
      <c r="E84" s="25">
        <f t="shared" si="4"/>
        <v>-0.18534482758620685</v>
      </c>
      <c r="F84" s="26">
        <v>275</v>
      </c>
      <c r="G84" s="24">
        <f t="shared" si="5"/>
        <v>9.3884999999999987</v>
      </c>
      <c r="H84" s="24">
        <f t="shared" si="6"/>
        <v>8.0135000000000005</v>
      </c>
      <c r="I84" s="24">
        <f t="shared" si="7"/>
        <v>6.9657499999999999</v>
      </c>
      <c r="J84" s="27" t="s">
        <v>29</v>
      </c>
      <c r="K84" s="28" t="s">
        <v>29</v>
      </c>
      <c r="L84" s="28" t="s">
        <v>29</v>
      </c>
    </row>
    <row r="85" spans="1:12" x14ac:dyDescent="0.25">
      <c r="A85" t="s">
        <v>170</v>
      </c>
      <c r="C85" t="s">
        <v>171</v>
      </c>
      <c r="D85" s="30">
        <v>1955</v>
      </c>
      <c r="E85" s="25">
        <f t="shared" ref="E85:E148" si="8">1-(F85/D85)</f>
        <v>0.15601023017902815</v>
      </c>
      <c r="F85" s="26">
        <v>1650</v>
      </c>
      <c r="G85" s="24">
        <f t="shared" si="5"/>
        <v>56.330999999999996</v>
      </c>
      <c r="H85" s="24">
        <f t="shared" si="6"/>
        <v>48.080999999999996</v>
      </c>
      <c r="I85" s="24">
        <f t="shared" si="7"/>
        <v>41.794499999999999</v>
      </c>
      <c r="J85" s="27" t="s">
        <v>29</v>
      </c>
      <c r="K85" s="28" t="s">
        <v>29</v>
      </c>
      <c r="L85" s="28" t="s">
        <v>29</v>
      </c>
    </row>
    <row r="86" spans="1:12" x14ac:dyDescent="0.25">
      <c r="A86" t="s">
        <v>172</v>
      </c>
      <c r="C86" t="s">
        <v>173</v>
      </c>
      <c r="D86" s="30">
        <v>5560</v>
      </c>
      <c r="E86" s="25">
        <f t="shared" si="8"/>
        <v>0.15692446043165464</v>
      </c>
      <c r="F86" s="26">
        <v>4687.5</v>
      </c>
      <c r="G86" s="24">
        <f t="shared" si="5"/>
        <v>160.03124999999997</v>
      </c>
      <c r="H86" s="24">
        <f t="shared" si="6"/>
        <v>136.59375</v>
      </c>
      <c r="I86" s="24">
        <f t="shared" si="7"/>
        <v>118.73437499999999</v>
      </c>
      <c r="J86" s="27" t="s">
        <v>29</v>
      </c>
      <c r="K86" s="28" t="s">
        <v>29</v>
      </c>
      <c r="L86" s="28" t="s">
        <v>29</v>
      </c>
    </row>
    <row r="87" spans="1:12" x14ac:dyDescent="0.25">
      <c r="A87" t="s">
        <v>174</v>
      </c>
      <c r="C87" t="s">
        <v>175</v>
      </c>
      <c r="D87" s="30">
        <v>8495</v>
      </c>
      <c r="E87" s="25">
        <f t="shared" si="8"/>
        <v>0.15832842848734552</v>
      </c>
      <c r="F87" s="26">
        <v>7150</v>
      </c>
      <c r="G87" s="24">
        <f t="shared" si="5"/>
        <v>244.10099999999997</v>
      </c>
      <c r="H87" s="24">
        <f t="shared" si="6"/>
        <v>208.351</v>
      </c>
      <c r="I87" s="24">
        <f t="shared" si="7"/>
        <v>181.1095</v>
      </c>
      <c r="J87" s="27" t="s">
        <v>29</v>
      </c>
      <c r="K87" s="28" t="s">
        <v>29</v>
      </c>
      <c r="L87" s="28" t="s">
        <v>29</v>
      </c>
    </row>
    <row r="88" spans="1:12" x14ac:dyDescent="0.25">
      <c r="A88" t="s">
        <v>176</v>
      </c>
      <c r="C88" t="s">
        <v>177</v>
      </c>
      <c r="D88" s="30">
        <v>35280</v>
      </c>
      <c r="E88" s="25">
        <f t="shared" si="8"/>
        <v>0.34984410430838997</v>
      </c>
      <c r="F88" s="26">
        <v>22937.5</v>
      </c>
      <c r="G88" s="24">
        <f t="shared" si="5"/>
        <v>783.08624999999995</v>
      </c>
      <c r="H88" s="24">
        <f t="shared" si="6"/>
        <v>668.39874999999995</v>
      </c>
      <c r="I88" s="24">
        <f t="shared" si="7"/>
        <v>581.00687499999992</v>
      </c>
      <c r="J88" s="27" t="s">
        <v>29</v>
      </c>
      <c r="K88" s="28" t="s">
        <v>29</v>
      </c>
      <c r="L88" s="28" t="s">
        <v>29</v>
      </c>
    </row>
    <row r="89" spans="1:12" x14ac:dyDescent="0.25">
      <c r="A89" t="s">
        <v>178</v>
      </c>
      <c r="C89" t="s">
        <v>179</v>
      </c>
      <c r="D89" s="30">
        <v>3075</v>
      </c>
      <c r="E89" s="25">
        <f t="shared" si="8"/>
        <v>0.21138211382113825</v>
      </c>
      <c r="F89" s="26">
        <v>2425</v>
      </c>
      <c r="G89" s="24">
        <f t="shared" si="5"/>
        <v>82.78949999999999</v>
      </c>
      <c r="H89" s="24">
        <f t="shared" si="6"/>
        <v>70.664500000000004</v>
      </c>
      <c r="I89" s="24">
        <f t="shared" si="7"/>
        <v>61.425249999999998</v>
      </c>
      <c r="J89" s="27" t="s">
        <v>29</v>
      </c>
      <c r="K89" s="28" t="s">
        <v>29</v>
      </c>
      <c r="L89" s="28" t="s">
        <v>29</v>
      </c>
    </row>
    <row r="90" spans="1:12" x14ac:dyDescent="0.25">
      <c r="A90" t="s">
        <v>180</v>
      </c>
      <c r="C90" t="s">
        <v>181</v>
      </c>
      <c r="D90" s="30">
        <v>710</v>
      </c>
      <c r="E90" s="25">
        <f t="shared" si="8"/>
        <v>0.24295774647887325</v>
      </c>
      <c r="F90" s="26">
        <v>537.5</v>
      </c>
      <c r="G90" s="24">
        <f t="shared" si="5"/>
        <v>18.350249999999999</v>
      </c>
      <c r="H90" s="24">
        <f t="shared" si="6"/>
        <v>15.662749999999999</v>
      </c>
      <c r="I90" s="24">
        <f t="shared" si="7"/>
        <v>13.614875</v>
      </c>
      <c r="J90" s="27" t="s">
        <v>29</v>
      </c>
      <c r="K90" s="28" t="s">
        <v>29</v>
      </c>
      <c r="L90" s="28" t="s">
        <v>29</v>
      </c>
    </row>
    <row r="91" spans="1:12" x14ac:dyDescent="0.25">
      <c r="A91" t="s">
        <v>182</v>
      </c>
      <c r="C91" t="s">
        <v>183</v>
      </c>
      <c r="D91" s="30">
        <v>710</v>
      </c>
      <c r="E91" s="25">
        <f t="shared" si="8"/>
        <v>0.24295774647887325</v>
      </c>
      <c r="F91" s="26">
        <v>537.5</v>
      </c>
      <c r="G91" s="24">
        <f t="shared" si="5"/>
        <v>18.350249999999999</v>
      </c>
      <c r="H91" s="24">
        <f t="shared" si="6"/>
        <v>15.662749999999999</v>
      </c>
      <c r="I91" s="24">
        <f t="shared" si="7"/>
        <v>13.614875</v>
      </c>
      <c r="J91" s="27" t="s">
        <v>29</v>
      </c>
      <c r="K91" s="28" t="s">
        <v>29</v>
      </c>
      <c r="L91" s="28" t="s">
        <v>29</v>
      </c>
    </row>
    <row r="92" spans="1:12" x14ac:dyDescent="0.25">
      <c r="A92" t="s">
        <v>184</v>
      </c>
      <c r="C92" t="s">
        <v>185</v>
      </c>
      <c r="D92" s="30">
        <v>710</v>
      </c>
      <c r="E92" s="25">
        <f t="shared" si="8"/>
        <v>0.24295774647887325</v>
      </c>
      <c r="F92" s="26">
        <v>537.5</v>
      </c>
      <c r="G92" s="24">
        <f t="shared" si="5"/>
        <v>18.350249999999999</v>
      </c>
      <c r="H92" s="24">
        <f t="shared" si="6"/>
        <v>15.662749999999999</v>
      </c>
      <c r="I92" s="24">
        <f t="shared" si="7"/>
        <v>13.614875</v>
      </c>
      <c r="J92" s="27" t="s">
        <v>29</v>
      </c>
      <c r="K92" s="28" t="s">
        <v>29</v>
      </c>
      <c r="L92" s="28" t="s">
        <v>29</v>
      </c>
    </row>
    <row r="93" spans="1:12" x14ac:dyDescent="0.25">
      <c r="A93" t="s">
        <v>186</v>
      </c>
      <c r="C93" t="s">
        <v>187</v>
      </c>
      <c r="D93" s="30">
        <v>17805</v>
      </c>
      <c r="E93" s="25">
        <f t="shared" si="8"/>
        <v>0.39904521201909571</v>
      </c>
      <c r="F93" s="26">
        <v>10700</v>
      </c>
      <c r="G93" s="24">
        <f t="shared" si="5"/>
        <v>365.29799999999994</v>
      </c>
      <c r="H93" s="24">
        <f t="shared" si="6"/>
        <v>311.798</v>
      </c>
      <c r="I93" s="24">
        <f t="shared" si="7"/>
        <v>271.03100000000001</v>
      </c>
      <c r="J93" s="27" t="s">
        <v>29</v>
      </c>
      <c r="K93" s="28" t="s">
        <v>29</v>
      </c>
      <c r="L93" s="28" t="s">
        <v>29</v>
      </c>
    </row>
    <row r="94" spans="1:12" x14ac:dyDescent="0.25">
      <c r="A94" t="s">
        <v>188</v>
      </c>
      <c r="C94" t="s">
        <v>189</v>
      </c>
      <c r="D94" s="30">
        <v>2580</v>
      </c>
      <c r="E94" s="25">
        <f t="shared" si="8"/>
        <v>0.21511627906976749</v>
      </c>
      <c r="F94" s="26">
        <v>2025</v>
      </c>
      <c r="G94" s="24">
        <f t="shared" si="5"/>
        <v>69.133499999999998</v>
      </c>
      <c r="H94" s="24">
        <f t="shared" si="6"/>
        <v>59.008499999999998</v>
      </c>
      <c r="I94" s="24">
        <f t="shared" si="7"/>
        <v>51.293249999999993</v>
      </c>
      <c r="J94" s="27" t="s">
        <v>29</v>
      </c>
      <c r="K94" s="28" t="s">
        <v>29</v>
      </c>
      <c r="L94" s="28" t="s">
        <v>29</v>
      </c>
    </row>
    <row r="95" spans="1:12" x14ac:dyDescent="0.25">
      <c r="A95" t="s">
        <v>190</v>
      </c>
      <c r="C95" t="s">
        <v>191</v>
      </c>
      <c r="D95" s="30">
        <v>4730</v>
      </c>
      <c r="E95" s="25">
        <f t="shared" si="8"/>
        <v>0.20454545454545459</v>
      </c>
      <c r="F95" s="26">
        <v>3762.5</v>
      </c>
      <c r="G95" s="24">
        <f t="shared" si="5"/>
        <v>128.45174999999998</v>
      </c>
      <c r="H95" s="24">
        <f t="shared" si="6"/>
        <v>109.63925</v>
      </c>
      <c r="I95" s="24">
        <f t="shared" si="7"/>
        <v>95.304124999999999</v>
      </c>
      <c r="J95" s="27" t="s">
        <v>29</v>
      </c>
      <c r="K95" s="28" t="s">
        <v>29</v>
      </c>
      <c r="L95" s="28" t="s">
        <v>29</v>
      </c>
    </row>
    <row r="96" spans="1:12" x14ac:dyDescent="0.25">
      <c r="A96" t="s">
        <v>192</v>
      </c>
      <c r="C96" t="s">
        <v>193</v>
      </c>
      <c r="D96" s="30">
        <v>7310</v>
      </c>
      <c r="E96" s="25">
        <f t="shared" si="8"/>
        <v>0.20998632010943907</v>
      </c>
      <c r="F96" s="26">
        <v>5775</v>
      </c>
      <c r="G96" s="24">
        <f t="shared" si="5"/>
        <v>197.15849999999998</v>
      </c>
      <c r="H96" s="24">
        <f t="shared" si="6"/>
        <v>168.2835</v>
      </c>
      <c r="I96" s="24">
        <f t="shared" si="7"/>
        <v>146.28074999999998</v>
      </c>
      <c r="J96" s="27" t="s">
        <v>29</v>
      </c>
      <c r="K96" s="28" t="s">
        <v>29</v>
      </c>
      <c r="L96" s="28" t="s">
        <v>29</v>
      </c>
    </row>
    <row r="97" spans="1:12" x14ac:dyDescent="0.25">
      <c r="A97" t="s">
        <v>194</v>
      </c>
      <c r="C97" t="s">
        <v>195</v>
      </c>
      <c r="D97" s="30">
        <v>50210</v>
      </c>
      <c r="E97" s="25">
        <f t="shared" si="8"/>
        <v>0.2220175263891655</v>
      </c>
      <c r="F97" s="26">
        <v>39062.5</v>
      </c>
      <c r="G97" s="24">
        <f t="shared" si="5"/>
        <v>1333.5937499999998</v>
      </c>
      <c r="H97" s="24">
        <f t="shared" si="6"/>
        <v>1138.28125</v>
      </c>
      <c r="I97" s="24">
        <f t="shared" si="7"/>
        <v>989.45312499999989</v>
      </c>
      <c r="J97" s="27" t="s">
        <v>29</v>
      </c>
      <c r="K97" s="28" t="s">
        <v>29</v>
      </c>
      <c r="L97" s="28" t="s">
        <v>29</v>
      </c>
    </row>
    <row r="98" spans="1:12" x14ac:dyDescent="0.25">
      <c r="A98" t="s">
        <v>196</v>
      </c>
      <c r="C98" t="s">
        <v>197</v>
      </c>
      <c r="D98" s="30">
        <v>19065</v>
      </c>
      <c r="E98" s="25">
        <f t="shared" si="8"/>
        <v>0.29058484133228424</v>
      </c>
      <c r="F98" s="26">
        <v>13525</v>
      </c>
      <c r="G98" s="24">
        <f t="shared" si="5"/>
        <v>461.74349999999998</v>
      </c>
      <c r="H98" s="24">
        <f t="shared" si="6"/>
        <v>394.11849999999998</v>
      </c>
      <c r="I98" s="24">
        <f t="shared" si="7"/>
        <v>342.58824999999996</v>
      </c>
      <c r="J98" s="27" t="s">
        <v>29</v>
      </c>
      <c r="K98" s="28" t="s">
        <v>29</v>
      </c>
      <c r="L98" s="28" t="s">
        <v>29</v>
      </c>
    </row>
    <row r="99" spans="1:12" x14ac:dyDescent="0.25">
      <c r="A99" t="s">
        <v>198</v>
      </c>
      <c r="C99" t="s">
        <v>199</v>
      </c>
      <c r="D99" s="30">
        <v>53981.24</v>
      </c>
      <c r="E99" s="25">
        <f t="shared" si="8"/>
        <v>6.5184497429106814E-2</v>
      </c>
      <c r="F99" s="26">
        <v>50462.5</v>
      </c>
      <c r="G99" s="24">
        <f t="shared" si="5"/>
        <v>1722.7897499999999</v>
      </c>
      <c r="H99" s="24">
        <f t="shared" si="6"/>
        <v>1470.4772499999999</v>
      </c>
      <c r="I99" s="24">
        <f t="shared" si="7"/>
        <v>1278.2151249999999</v>
      </c>
      <c r="J99" s="27" t="s">
        <v>29</v>
      </c>
      <c r="K99" s="28" t="s">
        <v>29</v>
      </c>
      <c r="L99" s="28" t="s">
        <v>29</v>
      </c>
    </row>
    <row r="100" spans="1:12" x14ac:dyDescent="0.25">
      <c r="A100" t="s">
        <v>200</v>
      </c>
      <c r="C100" t="s">
        <v>201</v>
      </c>
      <c r="D100" s="30">
        <v>104065</v>
      </c>
      <c r="E100" s="25">
        <f t="shared" si="8"/>
        <v>0.15605631095949646</v>
      </c>
      <c r="F100" s="26">
        <v>87825</v>
      </c>
      <c r="G100" s="24">
        <f t="shared" si="5"/>
        <v>2998.3454999999999</v>
      </c>
      <c r="H100" s="24">
        <f t="shared" si="6"/>
        <v>2559.2204999999999</v>
      </c>
      <c r="I100" s="24">
        <f t="shared" si="7"/>
        <v>2224.60725</v>
      </c>
      <c r="J100" s="27" t="s">
        <v>29</v>
      </c>
      <c r="K100" s="28" t="s">
        <v>29</v>
      </c>
      <c r="L100" s="28" t="s">
        <v>29</v>
      </c>
    </row>
    <row r="101" spans="1:12" x14ac:dyDescent="0.25">
      <c r="A101" t="s">
        <v>202</v>
      </c>
      <c r="C101" t="s">
        <v>203</v>
      </c>
      <c r="D101" s="30">
        <v>19498</v>
      </c>
      <c r="E101" s="25">
        <f t="shared" si="8"/>
        <v>0.31275002564365573</v>
      </c>
      <c r="F101" s="26">
        <v>13400</v>
      </c>
      <c r="G101" s="24">
        <f t="shared" si="5"/>
        <v>457.47599999999994</v>
      </c>
      <c r="H101" s="24">
        <f t="shared" si="6"/>
        <v>390.476</v>
      </c>
      <c r="I101" s="24">
        <f t="shared" si="7"/>
        <v>339.42199999999997</v>
      </c>
      <c r="J101" s="27" t="s">
        <v>29</v>
      </c>
      <c r="K101" s="28" t="s">
        <v>29</v>
      </c>
      <c r="L101" s="28" t="s">
        <v>29</v>
      </c>
    </row>
    <row r="102" spans="1:12" x14ac:dyDescent="0.25">
      <c r="A102" t="s">
        <v>204</v>
      </c>
      <c r="C102" t="s">
        <v>205</v>
      </c>
      <c r="D102" s="30">
        <v>19512</v>
      </c>
      <c r="E102" s="25">
        <f t="shared" si="8"/>
        <v>0.31196186961869621</v>
      </c>
      <c r="F102" s="26">
        <v>13425</v>
      </c>
      <c r="G102" s="24">
        <f t="shared" si="5"/>
        <v>458.32949999999994</v>
      </c>
      <c r="H102" s="24">
        <f t="shared" si="6"/>
        <v>391.2045</v>
      </c>
      <c r="I102" s="24">
        <f t="shared" si="7"/>
        <v>340.05525</v>
      </c>
      <c r="J102" s="27" t="s">
        <v>29</v>
      </c>
      <c r="K102" s="28" t="s">
        <v>29</v>
      </c>
      <c r="L102" s="28" t="s">
        <v>29</v>
      </c>
    </row>
    <row r="103" spans="1:12" x14ac:dyDescent="0.25">
      <c r="A103" t="s">
        <v>206</v>
      </c>
      <c r="C103" t="s">
        <v>207</v>
      </c>
      <c r="D103" s="30">
        <v>154</v>
      </c>
      <c r="E103" s="25">
        <f t="shared" si="8"/>
        <v>0.26948051948051943</v>
      </c>
      <c r="F103" s="26">
        <v>112.5</v>
      </c>
      <c r="G103" s="24">
        <f t="shared" si="5"/>
        <v>3.8407499999999994</v>
      </c>
      <c r="H103" s="24">
        <f t="shared" si="6"/>
        <v>3.2782499999999999</v>
      </c>
      <c r="I103" s="24">
        <f t="shared" si="7"/>
        <v>2.8496249999999996</v>
      </c>
      <c r="J103" s="27" t="s">
        <v>29</v>
      </c>
      <c r="K103" s="28" t="s">
        <v>29</v>
      </c>
      <c r="L103" s="28" t="s">
        <v>29</v>
      </c>
    </row>
    <row r="104" spans="1:12" x14ac:dyDescent="0.25">
      <c r="A104" t="s">
        <v>208</v>
      </c>
      <c r="C104" t="s">
        <v>209</v>
      </c>
      <c r="D104" s="30">
        <v>473</v>
      </c>
      <c r="E104" s="25">
        <f t="shared" si="8"/>
        <v>0.28646934460887952</v>
      </c>
      <c r="F104" s="26">
        <v>337.5</v>
      </c>
      <c r="G104" s="24">
        <f t="shared" si="5"/>
        <v>11.52225</v>
      </c>
      <c r="H104" s="24">
        <f t="shared" si="6"/>
        <v>9.8347499999999997</v>
      </c>
      <c r="I104" s="24">
        <f t="shared" si="7"/>
        <v>8.5488749999999989</v>
      </c>
      <c r="J104" s="27" t="s">
        <v>29</v>
      </c>
      <c r="K104" s="28" t="s">
        <v>29</v>
      </c>
      <c r="L104" s="28" t="s">
        <v>29</v>
      </c>
    </row>
    <row r="105" spans="1:12" x14ac:dyDescent="0.25">
      <c r="A105" t="s">
        <v>210</v>
      </c>
      <c r="C105" t="s">
        <v>211</v>
      </c>
      <c r="D105" s="30">
        <v>3311</v>
      </c>
      <c r="E105" s="25">
        <f t="shared" si="8"/>
        <v>0.26759287224403505</v>
      </c>
      <c r="F105" s="26">
        <v>2425</v>
      </c>
      <c r="G105" s="24">
        <f t="shared" si="5"/>
        <v>82.78949999999999</v>
      </c>
      <c r="H105" s="24">
        <f t="shared" si="6"/>
        <v>70.664500000000004</v>
      </c>
      <c r="I105" s="24">
        <f t="shared" si="7"/>
        <v>61.425249999999998</v>
      </c>
      <c r="J105" s="27" t="s">
        <v>29</v>
      </c>
      <c r="K105" s="28" t="s">
        <v>29</v>
      </c>
      <c r="L105" s="28" t="s">
        <v>29</v>
      </c>
    </row>
    <row r="106" spans="1:12" x14ac:dyDescent="0.25">
      <c r="A106" t="s">
        <v>212</v>
      </c>
      <c r="C106" t="s">
        <v>213</v>
      </c>
      <c r="D106" s="30">
        <v>2957</v>
      </c>
      <c r="E106" s="25">
        <f t="shared" si="8"/>
        <v>0.27291173486641862</v>
      </c>
      <c r="F106" s="26">
        <v>2150</v>
      </c>
      <c r="G106" s="24">
        <f t="shared" si="5"/>
        <v>73.400999999999996</v>
      </c>
      <c r="H106" s="24">
        <f t="shared" si="6"/>
        <v>62.650999999999996</v>
      </c>
      <c r="I106" s="24">
        <f t="shared" si="7"/>
        <v>54.459499999999998</v>
      </c>
      <c r="J106" s="27" t="s">
        <v>29</v>
      </c>
      <c r="K106" s="28" t="s">
        <v>29</v>
      </c>
      <c r="L106" s="28" t="s">
        <v>29</v>
      </c>
    </row>
    <row r="107" spans="1:12" x14ac:dyDescent="0.25">
      <c r="A107" t="s">
        <v>214</v>
      </c>
      <c r="C107" t="s">
        <v>215</v>
      </c>
      <c r="D107" s="30">
        <v>3548</v>
      </c>
      <c r="E107" s="25">
        <f t="shared" si="8"/>
        <v>0.22843855693348369</v>
      </c>
      <c r="F107" s="26">
        <v>2737.5</v>
      </c>
      <c r="G107" s="24">
        <f t="shared" si="5"/>
        <v>93.458249999999992</v>
      </c>
      <c r="H107" s="24">
        <f t="shared" si="6"/>
        <v>79.770749999999992</v>
      </c>
      <c r="I107" s="24">
        <f t="shared" si="7"/>
        <v>69.340874999999997</v>
      </c>
      <c r="J107" s="27" t="s">
        <v>29</v>
      </c>
      <c r="K107" s="28" t="s">
        <v>29</v>
      </c>
      <c r="L107" s="28" t="s">
        <v>29</v>
      </c>
    </row>
    <row r="108" spans="1:12" x14ac:dyDescent="0.25">
      <c r="A108" t="s">
        <v>216</v>
      </c>
      <c r="C108" t="s">
        <v>217</v>
      </c>
      <c r="D108" s="30">
        <v>3311</v>
      </c>
      <c r="E108" s="25">
        <f t="shared" si="8"/>
        <v>6.7502265176683784E-2</v>
      </c>
      <c r="F108" s="26">
        <v>3087.5</v>
      </c>
      <c r="G108" s="24">
        <f t="shared" si="5"/>
        <v>105.40724999999999</v>
      </c>
      <c r="H108" s="24">
        <f t="shared" si="6"/>
        <v>89.969749999999991</v>
      </c>
      <c r="I108" s="24">
        <f t="shared" si="7"/>
        <v>78.206374999999994</v>
      </c>
      <c r="J108" s="27" t="s">
        <v>29</v>
      </c>
      <c r="K108" s="28" t="s">
        <v>29</v>
      </c>
      <c r="L108" s="28" t="s">
        <v>29</v>
      </c>
    </row>
    <row r="109" spans="1:12" x14ac:dyDescent="0.25">
      <c r="A109" t="s">
        <v>218</v>
      </c>
      <c r="C109" t="s">
        <v>219</v>
      </c>
      <c r="D109" s="30">
        <v>4155</v>
      </c>
      <c r="E109" s="25">
        <f t="shared" si="8"/>
        <v>9.4464500601684764E-2</v>
      </c>
      <c r="F109" s="26">
        <v>3762.5</v>
      </c>
      <c r="G109" s="24">
        <f t="shared" si="5"/>
        <v>128.45174999999998</v>
      </c>
      <c r="H109" s="24">
        <f t="shared" si="6"/>
        <v>109.63925</v>
      </c>
      <c r="I109" s="24">
        <f t="shared" si="7"/>
        <v>95.304124999999999</v>
      </c>
      <c r="J109" s="27" t="s">
        <v>29</v>
      </c>
      <c r="K109" s="28" t="s">
        <v>29</v>
      </c>
      <c r="L109" s="28" t="s">
        <v>29</v>
      </c>
    </row>
    <row r="110" spans="1:12" x14ac:dyDescent="0.25">
      <c r="A110" t="s">
        <v>220</v>
      </c>
      <c r="C110" t="s">
        <v>221</v>
      </c>
      <c r="D110" s="30">
        <v>5338</v>
      </c>
      <c r="E110" s="25">
        <f t="shared" si="8"/>
        <v>9.376170850505805E-2</v>
      </c>
      <c r="F110" s="26">
        <v>4837.5</v>
      </c>
      <c r="G110" s="24">
        <f t="shared" si="5"/>
        <v>165.15224999999998</v>
      </c>
      <c r="H110" s="24">
        <f t="shared" si="6"/>
        <v>140.96475000000001</v>
      </c>
      <c r="I110" s="24">
        <f t="shared" si="7"/>
        <v>122.53387499999999</v>
      </c>
      <c r="J110" s="27" t="s">
        <v>29</v>
      </c>
      <c r="K110" s="28" t="s">
        <v>29</v>
      </c>
      <c r="L110" s="28" t="s">
        <v>29</v>
      </c>
    </row>
    <row r="111" spans="1:12" x14ac:dyDescent="0.25">
      <c r="A111" t="s">
        <v>222</v>
      </c>
      <c r="C111" t="s">
        <v>223</v>
      </c>
      <c r="D111" s="30">
        <v>1457</v>
      </c>
      <c r="E111" s="25">
        <f t="shared" si="8"/>
        <v>-2.0933424845573034E-2</v>
      </c>
      <c r="F111" s="26">
        <v>1487.5</v>
      </c>
      <c r="G111" s="24">
        <f t="shared" si="5"/>
        <v>50.783249999999995</v>
      </c>
      <c r="H111" s="24">
        <f t="shared" si="6"/>
        <v>43.345749999999995</v>
      </c>
      <c r="I111" s="24">
        <f t="shared" si="7"/>
        <v>37.678374999999996</v>
      </c>
      <c r="J111" s="27" t="s">
        <v>29</v>
      </c>
      <c r="K111" s="28" t="s">
        <v>29</v>
      </c>
      <c r="L111" s="28" t="s">
        <v>29</v>
      </c>
    </row>
    <row r="112" spans="1:12" x14ac:dyDescent="0.25">
      <c r="A112" t="s">
        <v>224</v>
      </c>
      <c r="C112" t="s">
        <v>225</v>
      </c>
      <c r="D112" s="30">
        <v>1538</v>
      </c>
      <c r="E112" s="25">
        <f t="shared" si="8"/>
        <v>0.20351105331599484</v>
      </c>
      <c r="F112" s="26">
        <v>1225</v>
      </c>
      <c r="G112" s="24">
        <f t="shared" si="5"/>
        <v>41.821499999999993</v>
      </c>
      <c r="H112" s="24">
        <f t="shared" si="6"/>
        <v>35.6965</v>
      </c>
      <c r="I112" s="24">
        <f t="shared" si="7"/>
        <v>31.029249999999998</v>
      </c>
      <c r="J112" s="27" t="s">
        <v>29</v>
      </c>
      <c r="K112" s="28" t="s">
        <v>29</v>
      </c>
      <c r="L112" s="28" t="s">
        <v>29</v>
      </c>
    </row>
    <row r="113" spans="1:12" x14ac:dyDescent="0.25">
      <c r="A113" t="s">
        <v>226</v>
      </c>
      <c r="C113" t="s">
        <v>227</v>
      </c>
      <c r="D113" s="30">
        <v>190</v>
      </c>
      <c r="E113" s="25">
        <f t="shared" si="8"/>
        <v>0.40789473684210531</v>
      </c>
      <c r="F113" s="26">
        <v>112.5</v>
      </c>
      <c r="G113" s="24">
        <f t="shared" si="5"/>
        <v>3.8407499999999994</v>
      </c>
      <c r="H113" s="24">
        <f t="shared" si="6"/>
        <v>3.2782499999999999</v>
      </c>
      <c r="I113" s="24">
        <f t="shared" si="7"/>
        <v>2.8496249999999996</v>
      </c>
      <c r="J113" s="27" t="s">
        <v>29</v>
      </c>
      <c r="K113" s="28" t="s">
        <v>29</v>
      </c>
      <c r="L113" s="28" t="s">
        <v>29</v>
      </c>
    </row>
    <row r="114" spans="1:12" x14ac:dyDescent="0.25">
      <c r="A114" t="s">
        <v>228</v>
      </c>
      <c r="C114" t="s">
        <v>229</v>
      </c>
      <c r="D114" s="30">
        <v>6622</v>
      </c>
      <c r="E114" s="25">
        <f t="shared" si="8"/>
        <v>0.36008758683177289</v>
      </c>
      <c r="F114" s="26">
        <v>4237.5</v>
      </c>
      <c r="G114" s="24">
        <f t="shared" si="5"/>
        <v>144.66824999999997</v>
      </c>
      <c r="H114" s="24">
        <f t="shared" si="6"/>
        <v>123.48075</v>
      </c>
      <c r="I114" s="24">
        <f t="shared" si="7"/>
        <v>107.33587499999999</v>
      </c>
      <c r="J114" s="27" t="s">
        <v>29</v>
      </c>
      <c r="K114" s="28" t="s">
        <v>29</v>
      </c>
      <c r="L114" s="28" t="s">
        <v>29</v>
      </c>
    </row>
    <row r="115" spans="1:12" x14ac:dyDescent="0.25">
      <c r="A115" t="s">
        <v>230</v>
      </c>
      <c r="C115" t="s">
        <v>231</v>
      </c>
      <c r="D115" s="30">
        <v>62350</v>
      </c>
      <c r="E115" s="25">
        <f t="shared" si="8"/>
        <v>0.37590216519647157</v>
      </c>
      <c r="F115" s="26">
        <v>38912.5</v>
      </c>
      <c r="G115" s="24">
        <f t="shared" si="5"/>
        <v>1328.4727499999999</v>
      </c>
      <c r="H115" s="24">
        <f t="shared" si="6"/>
        <v>1133.9102499999999</v>
      </c>
      <c r="I115" s="24">
        <f t="shared" si="7"/>
        <v>985.65362499999992</v>
      </c>
      <c r="J115" s="27" t="s">
        <v>29</v>
      </c>
      <c r="K115" s="28" t="s">
        <v>29</v>
      </c>
      <c r="L115" s="28" t="s">
        <v>29</v>
      </c>
    </row>
    <row r="116" spans="1:12" x14ac:dyDescent="0.25">
      <c r="A116" t="s">
        <v>232</v>
      </c>
      <c r="C116" t="s">
        <v>233</v>
      </c>
      <c r="D116" s="30">
        <v>62404</v>
      </c>
      <c r="E116" s="25">
        <f t="shared" si="8"/>
        <v>0.35020191013396573</v>
      </c>
      <c r="F116" s="26">
        <v>40550</v>
      </c>
      <c r="G116" s="24">
        <f t="shared" si="5"/>
        <v>1384.377</v>
      </c>
      <c r="H116" s="24">
        <f t="shared" si="6"/>
        <v>1181.627</v>
      </c>
      <c r="I116" s="24">
        <f t="shared" si="7"/>
        <v>1027.1315</v>
      </c>
      <c r="J116" s="27" t="s">
        <v>29</v>
      </c>
      <c r="K116" s="28" t="s">
        <v>29</v>
      </c>
      <c r="L116" s="28" t="s">
        <v>29</v>
      </c>
    </row>
    <row r="117" spans="1:12" x14ac:dyDescent="0.25">
      <c r="A117" t="s">
        <v>234</v>
      </c>
      <c r="C117" t="s">
        <v>235</v>
      </c>
      <c r="D117" s="30">
        <v>4317</v>
      </c>
      <c r="E117" s="25">
        <f t="shared" si="8"/>
        <v>0.2211026175584897</v>
      </c>
      <c r="F117" s="26">
        <v>3362.5</v>
      </c>
      <c r="G117" s="24">
        <f t="shared" si="5"/>
        <v>114.79574999999998</v>
      </c>
      <c r="H117" s="24">
        <f t="shared" si="6"/>
        <v>97.983249999999998</v>
      </c>
      <c r="I117" s="24">
        <f t="shared" si="7"/>
        <v>85.172124999999994</v>
      </c>
      <c r="J117" s="27" t="s">
        <v>29</v>
      </c>
      <c r="K117" s="28" t="s">
        <v>29</v>
      </c>
      <c r="L117" s="28" t="s">
        <v>29</v>
      </c>
    </row>
    <row r="118" spans="1:12" x14ac:dyDescent="0.25">
      <c r="A118" t="s">
        <v>236</v>
      </c>
      <c r="C118" t="s">
        <v>237</v>
      </c>
      <c r="D118" s="30">
        <v>4500</v>
      </c>
      <c r="E118" s="25">
        <f t="shared" si="8"/>
        <v>0.27777777777777779</v>
      </c>
      <c r="F118" s="26">
        <v>3250</v>
      </c>
      <c r="G118" s="24">
        <f t="shared" si="5"/>
        <v>110.95499999999998</v>
      </c>
      <c r="H118" s="24">
        <f t="shared" si="6"/>
        <v>94.704999999999998</v>
      </c>
      <c r="I118" s="24">
        <f t="shared" si="7"/>
        <v>82.322499999999991</v>
      </c>
      <c r="J118" s="27" t="s">
        <v>29</v>
      </c>
      <c r="K118" s="28" t="s">
        <v>29</v>
      </c>
      <c r="L118" s="28" t="s">
        <v>29</v>
      </c>
    </row>
    <row r="119" spans="1:12" x14ac:dyDescent="0.25">
      <c r="A119" t="s">
        <v>238</v>
      </c>
      <c r="C119" t="s">
        <v>239</v>
      </c>
      <c r="D119" s="30">
        <v>14900</v>
      </c>
      <c r="E119" s="25">
        <f t="shared" si="8"/>
        <v>0.27936241610738255</v>
      </c>
      <c r="F119" s="26">
        <v>10737.5</v>
      </c>
      <c r="G119" s="24">
        <f t="shared" si="5"/>
        <v>366.57824999999997</v>
      </c>
      <c r="H119" s="24">
        <f t="shared" si="6"/>
        <v>312.89074999999997</v>
      </c>
      <c r="I119" s="24">
        <f t="shared" si="7"/>
        <v>271.98087499999997</v>
      </c>
      <c r="J119" s="27" t="s">
        <v>29</v>
      </c>
      <c r="K119" s="28" t="s">
        <v>29</v>
      </c>
      <c r="L119" s="28" t="s">
        <v>29</v>
      </c>
    </row>
    <row r="120" spans="1:12" x14ac:dyDescent="0.25">
      <c r="A120" t="s">
        <v>240</v>
      </c>
      <c r="C120" t="s">
        <v>241</v>
      </c>
      <c r="D120" s="30">
        <v>946</v>
      </c>
      <c r="E120" s="25">
        <f t="shared" si="8"/>
        <v>0.20718816067653278</v>
      </c>
      <c r="F120" s="26">
        <v>750</v>
      </c>
      <c r="G120" s="24">
        <f t="shared" si="5"/>
        <v>25.604999999999997</v>
      </c>
      <c r="H120" s="24">
        <f t="shared" si="6"/>
        <v>21.855</v>
      </c>
      <c r="I120" s="24">
        <f t="shared" si="7"/>
        <v>18.997499999999999</v>
      </c>
      <c r="J120" s="27" t="s">
        <v>29</v>
      </c>
      <c r="K120" s="28" t="s">
        <v>29</v>
      </c>
      <c r="L120" s="28" t="s">
        <v>29</v>
      </c>
    </row>
    <row r="121" spans="1:12" x14ac:dyDescent="0.25">
      <c r="A121" t="s">
        <v>242</v>
      </c>
      <c r="C121" t="s">
        <v>243</v>
      </c>
      <c r="D121" s="30">
        <v>3990</v>
      </c>
      <c r="E121" s="25">
        <f t="shared" si="8"/>
        <v>0.28258145363408527</v>
      </c>
      <c r="F121" s="26">
        <v>2862.5</v>
      </c>
      <c r="G121" s="24">
        <f t="shared" si="5"/>
        <v>97.725749999999991</v>
      </c>
      <c r="H121" s="24">
        <f t="shared" si="6"/>
        <v>83.413249999999991</v>
      </c>
      <c r="I121" s="24">
        <f t="shared" si="7"/>
        <v>72.507125000000002</v>
      </c>
      <c r="J121" s="27" t="s">
        <v>29</v>
      </c>
      <c r="K121" s="28" t="s">
        <v>29</v>
      </c>
      <c r="L121" s="28" t="s">
        <v>29</v>
      </c>
    </row>
    <row r="122" spans="1:12" x14ac:dyDescent="0.25">
      <c r="A122" t="s">
        <v>244</v>
      </c>
      <c r="C122" t="s">
        <v>245</v>
      </c>
      <c r="D122" s="30">
        <v>45412</v>
      </c>
      <c r="E122" s="25">
        <f t="shared" si="8"/>
        <v>0.27799920725799343</v>
      </c>
      <c r="F122" s="26">
        <v>32787.5</v>
      </c>
      <c r="G122" s="24">
        <f t="shared" si="5"/>
        <v>1119.3652499999998</v>
      </c>
      <c r="H122" s="24">
        <f t="shared" si="6"/>
        <v>955.42774999999995</v>
      </c>
      <c r="I122" s="24">
        <f t="shared" si="7"/>
        <v>830.50737499999991</v>
      </c>
      <c r="J122" s="27" t="s">
        <v>29</v>
      </c>
      <c r="K122" s="28" t="s">
        <v>29</v>
      </c>
      <c r="L122" s="28" t="s">
        <v>29</v>
      </c>
    </row>
    <row r="123" spans="1:12" x14ac:dyDescent="0.25">
      <c r="A123" t="s">
        <v>246</v>
      </c>
      <c r="C123" t="s">
        <v>247</v>
      </c>
      <c r="D123" s="30">
        <v>36322</v>
      </c>
      <c r="E123" s="25">
        <f t="shared" si="8"/>
        <v>0.28452453058752269</v>
      </c>
      <c r="F123" s="26">
        <v>25987.5</v>
      </c>
      <c r="G123" s="24">
        <f t="shared" si="5"/>
        <v>887.2132499999999</v>
      </c>
      <c r="H123" s="24">
        <f t="shared" si="6"/>
        <v>757.27575000000002</v>
      </c>
      <c r="I123" s="24">
        <f t="shared" si="7"/>
        <v>658.263375</v>
      </c>
      <c r="J123" s="27" t="s">
        <v>29</v>
      </c>
      <c r="K123" s="28" t="s">
        <v>29</v>
      </c>
      <c r="L123" s="28" t="s">
        <v>29</v>
      </c>
    </row>
    <row r="124" spans="1:12" x14ac:dyDescent="0.25">
      <c r="A124" t="s">
        <v>248</v>
      </c>
      <c r="C124" t="s">
        <v>249</v>
      </c>
      <c r="D124" s="30">
        <v>87450</v>
      </c>
      <c r="E124" s="25">
        <f t="shared" si="8"/>
        <v>0.68024585477415667</v>
      </c>
      <c r="F124" s="26">
        <v>27962.5</v>
      </c>
      <c r="G124" s="24">
        <f t="shared" si="5"/>
        <v>954.63974999999994</v>
      </c>
      <c r="H124" s="24">
        <f t="shared" si="6"/>
        <v>814.82724999999994</v>
      </c>
      <c r="I124" s="24">
        <f t="shared" si="7"/>
        <v>708.29012499999999</v>
      </c>
      <c r="J124" s="27" t="s">
        <v>29</v>
      </c>
      <c r="K124" s="28" t="s">
        <v>29</v>
      </c>
      <c r="L124" s="28" t="s">
        <v>29</v>
      </c>
    </row>
    <row r="125" spans="1:12" x14ac:dyDescent="0.25">
      <c r="A125" t="s">
        <v>250</v>
      </c>
      <c r="C125" t="s">
        <v>251</v>
      </c>
      <c r="D125" s="30">
        <v>32595</v>
      </c>
      <c r="E125" s="25">
        <f t="shared" si="8"/>
        <v>0.34269059671728797</v>
      </c>
      <c r="F125" s="26">
        <v>21425</v>
      </c>
      <c r="G125" s="24">
        <f t="shared" si="5"/>
        <v>731.44949999999994</v>
      </c>
      <c r="H125" s="24">
        <f t="shared" si="6"/>
        <v>624.32449999999994</v>
      </c>
      <c r="I125" s="24">
        <f t="shared" si="7"/>
        <v>542.69524999999999</v>
      </c>
      <c r="J125" s="27" t="s">
        <v>29</v>
      </c>
      <c r="K125" s="28" t="s">
        <v>29</v>
      </c>
      <c r="L125" s="28" t="s">
        <v>29</v>
      </c>
    </row>
    <row r="126" spans="1:12" x14ac:dyDescent="0.25">
      <c r="A126" t="s">
        <v>252</v>
      </c>
      <c r="C126" t="s">
        <v>253</v>
      </c>
      <c r="D126" s="30">
        <v>27975</v>
      </c>
      <c r="E126" s="25">
        <f t="shared" si="8"/>
        <v>0.2837354781054513</v>
      </c>
      <c r="F126" s="26">
        <v>20037.5</v>
      </c>
      <c r="G126" s="24">
        <f t="shared" si="5"/>
        <v>684.08024999999998</v>
      </c>
      <c r="H126" s="24">
        <f t="shared" si="6"/>
        <v>583.89274999999998</v>
      </c>
      <c r="I126" s="24">
        <f t="shared" si="7"/>
        <v>507.54987499999999</v>
      </c>
      <c r="J126" s="27" t="s">
        <v>29</v>
      </c>
      <c r="K126" s="28" t="s">
        <v>29</v>
      </c>
      <c r="L126" s="28" t="s">
        <v>29</v>
      </c>
    </row>
    <row r="127" spans="1:12" x14ac:dyDescent="0.25">
      <c r="A127" t="s">
        <v>254</v>
      </c>
      <c r="C127" t="s">
        <v>255</v>
      </c>
      <c r="D127" s="30">
        <v>2365</v>
      </c>
      <c r="E127" s="25">
        <f t="shared" si="8"/>
        <v>0.48731501057082449</v>
      </c>
      <c r="F127" s="26">
        <v>1212.5</v>
      </c>
      <c r="G127" s="24">
        <f t="shared" si="5"/>
        <v>41.394749999999995</v>
      </c>
      <c r="H127" s="24">
        <f t="shared" si="6"/>
        <v>35.332250000000002</v>
      </c>
      <c r="I127" s="24">
        <f t="shared" si="7"/>
        <v>30.712624999999999</v>
      </c>
      <c r="J127" s="27" t="s">
        <v>29</v>
      </c>
      <c r="K127" s="28" t="s">
        <v>29</v>
      </c>
      <c r="L127" s="28" t="s">
        <v>29</v>
      </c>
    </row>
    <row r="128" spans="1:12" x14ac:dyDescent="0.25">
      <c r="A128" t="s">
        <v>256</v>
      </c>
      <c r="C128" t="s">
        <v>257</v>
      </c>
      <c r="D128" s="30">
        <v>2365</v>
      </c>
      <c r="E128" s="25">
        <f t="shared" si="8"/>
        <v>0.42917547568710357</v>
      </c>
      <c r="F128" s="26">
        <v>1350</v>
      </c>
      <c r="G128" s="24">
        <f t="shared" si="5"/>
        <v>46.088999999999999</v>
      </c>
      <c r="H128" s="24">
        <f t="shared" si="6"/>
        <v>39.338999999999999</v>
      </c>
      <c r="I128" s="24">
        <f t="shared" si="7"/>
        <v>34.195499999999996</v>
      </c>
      <c r="J128" s="27" t="s">
        <v>29</v>
      </c>
      <c r="K128" s="28" t="s">
        <v>29</v>
      </c>
      <c r="L128" s="28" t="s">
        <v>29</v>
      </c>
    </row>
    <row r="129" spans="1:12" x14ac:dyDescent="0.25">
      <c r="A129" t="s">
        <v>258</v>
      </c>
      <c r="C129" t="s">
        <v>259</v>
      </c>
      <c r="D129" s="30">
        <v>19640</v>
      </c>
      <c r="E129" s="25">
        <f t="shared" si="8"/>
        <v>0.31899185336048885</v>
      </c>
      <c r="F129" s="26">
        <v>13375</v>
      </c>
      <c r="G129" s="24">
        <f t="shared" si="5"/>
        <v>456.62249999999995</v>
      </c>
      <c r="H129" s="24">
        <f t="shared" si="6"/>
        <v>389.7475</v>
      </c>
      <c r="I129" s="24">
        <f t="shared" si="7"/>
        <v>338.78874999999999</v>
      </c>
      <c r="J129" s="27" t="s">
        <v>29</v>
      </c>
      <c r="K129" s="28" t="s">
        <v>29</v>
      </c>
      <c r="L129" s="28" t="s">
        <v>29</v>
      </c>
    </row>
    <row r="130" spans="1:12" x14ac:dyDescent="0.25">
      <c r="A130" t="s">
        <v>260</v>
      </c>
      <c r="C130" t="s">
        <v>261</v>
      </c>
      <c r="D130" s="30">
        <v>410</v>
      </c>
      <c r="E130" s="25">
        <f t="shared" si="8"/>
        <v>-9.7560975609756184E-2</v>
      </c>
      <c r="F130" s="26">
        <v>450</v>
      </c>
      <c r="G130" s="24">
        <f t="shared" si="5"/>
        <v>15.362999999999998</v>
      </c>
      <c r="H130" s="24">
        <f t="shared" si="6"/>
        <v>13.113</v>
      </c>
      <c r="I130" s="24">
        <f t="shared" si="7"/>
        <v>11.398499999999999</v>
      </c>
      <c r="J130" s="27" t="s">
        <v>29</v>
      </c>
      <c r="K130" s="28" t="s">
        <v>29</v>
      </c>
      <c r="L130" s="28" t="s">
        <v>29</v>
      </c>
    </row>
    <row r="131" spans="1:12" x14ac:dyDescent="0.25">
      <c r="A131" t="s">
        <v>262</v>
      </c>
      <c r="C131" t="s">
        <v>263</v>
      </c>
      <c r="D131" s="30">
        <v>622</v>
      </c>
      <c r="E131" s="25">
        <f t="shared" si="8"/>
        <v>0.31672025723472674</v>
      </c>
      <c r="F131" s="26">
        <v>425</v>
      </c>
      <c r="G131" s="24">
        <f t="shared" si="5"/>
        <v>14.509499999999999</v>
      </c>
      <c r="H131" s="24">
        <f t="shared" si="6"/>
        <v>12.384499999999999</v>
      </c>
      <c r="I131" s="24">
        <f t="shared" si="7"/>
        <v>10.76525</v>
      </c>
      <c r="J131" s="27" t="s">
        <v>29</v>
      </c>
      <c r="K131" s="28" t="s">
        <v>29</v>
      </c>
      <c r="L131" s="28" t="s">
        <v>29</v>
      </c>
    </row>
    <row r="132" spans="1:12" x14ac:dyDescent="0.25">
      <c r="A132" t="s">
        <v>264</v>
      </c>
      <c r="C132" t="s">
        <v>265</v>
      </c>
      <c r="D132" s="30">
        <v>11707</v>
      </c>
      <c r="E132" s="25">
        <f t="shared" si="8"/>
        <v>0.35508670026479883</v>
      </c>
      <c r="F132" s="26">
        <v>7550</v>
      </c>
      <c r="G132" s="24">
        <f t="shared" si="5"/>
        <v>257.75699999999995</v>
      </c>
      <c r="H132" s="24">
        <f t="shared" si="6"/>
        <v>220.00700000000001</v>
      </c>
      <c r="I132" s="24">
        <f t="shared" si="7"/>
        <v>191.24149999999997</v>
      </c>
      <c r="J132" s="27" t="s">
        <v>29</v>
      </c>
      <c r="K132" s="28" t="s">
        <v>29</v>
      </c>
      <c r="L132" s="28" t="s">
        <v>29</v>
      </c>
    </row>
    <row r="133" spans="1:12" x14ac:dyDescent="0.25">
      <c r="A133" t="s">
        <v>266</v>
      </c>
      <c r="C133" t="s">
        <v>267</v>
      </c>
      <c r="D133" s="30">
        <v>0</v>
      </c>
      <c r="E133" s="25"/>
      <c r="F133" s="26">
        <v>812.5</v>
      </c>
      <c r="G133" s="24">
        <f t="shared" si="5"/>
        <v>27.738749999999996</v>
      </c>
      <c r="H133" s="24">
        <f t="shared" si="6"/>
        <v>23.67625</v>
      </c>
      <c r="I133" s="24">
        <f t="shared" si="7"/>
        <v>20.580624999999998</v>
      </c>
      <c r="J133" s="27" t="s">
        <v>29</v>
      </c>
      <c r="K133" s="28" t="s">
        <v>29</v>
      </c>
      <c r="L133" s="28" t="s">
        <v>29</v>
      </c>
    </row>
    <row r="134" spans="1:12" x14ac:dyDescent="0.25">
      <c r="A134" t="s">
        <v>268</v>
      </c>
      <c r="C134" t="s">
        <v>269</v>
      </c>
      <c r="E134" s="25"/>
      <c r="F134" s="26">
        <v>850</v>
      </c>
      <c r="G134" s="24">
        <f t="shared" si="5"/>
        <v>29.018999999999998</v>
      </c>
      <c r="H134" s="24">
        <f t="shared" si="6"/>
        <v>24.768999999999998</v>
      </c>
      <c r="I134" s="24">
        <f t="shared" si="7"/>
        <v>21.5305</v>
      </c>
      <c r="J134" s="27" t="s">
        <v>29</v>
      </c>
      <c r="K134" s="28" t="s">
        <v>29</v>
      </c>
      <c r="L134" s="28" t="s">
        <v>29</v>
      </c>
    </row>
    <row r="135" spans="1:12" x14ac:dyDescent="0.25">
      <c r="A135" t="s">
        <v>270</v>
      </c>
      <c r="C135" t="s">
        <v>271</v>
      </c>
      <c r="E135" s="25"/>
      <c r="F135" s="26">
        <v>12.5</v>
      </c>
      <c r="G135" s="24">
        <f t="shared" si="5"/>
        <v>0.42674999999999996</v>
      </c>
      <c r="H135" s="24">
        <f t="shared" si="6"/>
        <v>0.36424999999999996</v>
      </c>
      <c r="I135" s="24">
        <f t="shared" si="7"/>
        <v>0.31662499999999999</v>
      </c>
      <c r="J135" s="27" t="s">
        <v>29</v>
      </c>
      <c r="K135" s="28" t="s">
        <v>29</v>
      </c>
      <c r="L135" s="28" t="s">
        <v>29</v>
      </c>
    </row>
    <row r="136" spans="1:12" x14ac:dyDescent="0.25">
      <c r="A136" t="s">
        <v>272</v>
      </c>
      <c r="C136" t="s">
        <v>273</v>
      </c>
      <c r="D136" s="30">
        <v>5060</v>
      </c>
      <c r="E136" s="25">
        <f t="shared" si="8"/>
        <v>0.28359683794466406</v>
      </c>
      <c r="F136" s="26">
        <v>3625</v>
      </c>
      <c r="G136" s="24">
        <f t="shared" si="5"/>
        <v>123.75749999999999</v>
      </c>
      <c r="H136" s="24">
        <f t="shared" si="6"/>
        <v>105.63249999999999</v>
      </c>
      <c r="I136" s="24">
        <f t="shared" si="7"/>
        <v>91.821249999999992</v>
      </c>
      <c r="J136" s="27" t="s">
        <v>29</v>
      </c>
      <c r="K136" s="28" t="s">
        <v>29</v>
      </c>
      <c r="L136" s="28" t="s">
        <v>29</v>
      </c>
    </row>
    <row r="137" spans="1:12" x14ac:dyDescent="0.25">
      <c r="A137" t="s">
        <v>274</v>
      </c>
      <c r="C137" t="s">
        <v>275</v>
      </c>
      <c r="D137" s="30">
        <v>6000</v>
      </c>
      <c r="E137" s="25">
        <f t="shared" si="8"/>
        <v>0.20833333333333337</v>
      </c>
      <c r="F137" s="26">
        <v>4750</v>
      </c>
      <c r="G137" s="24">
        <f t="shared" si="5"/>
        <v>162.16499999999999</v>
      </c>
      <c r="H137" s="24">
        <f t="shared" si="6"/>
        <v>138.41499999999999</v>
      </c>
      <c r="I137" s="24">
        <f t="shared" si="7"/>
        <v>120.3175</v>
      </c>
      <c r="J137" s="27" t="s">
        <v>29</v>
      </c>
      <c r="K137" s="28" t="s">
        <v>29</v>
      </c>
      <c r="L137" s="28" t="s">
        <v>29</v>
      </c>
    </row>
    <row r="138" spans="1:12" x14ac:dyDescent="0.25">
      <c r="A138" t="s">
        <v>276</v>
      </c>
      <c r="C138" t="s">
        <v>277</v>
      </c>
      <c r="D138" s="30">
        <v>5700</v>
      </c>
      <c r="E138" s="25">
        <f t="shared" si="8"/>
        <v>0.25438596491228072</v>
      </c>
      <c r="F138" s="26">
        <v>4250</v>
      </c>
      <c r="G138" s="24">
        <f t="shared" si="5"/>
        <v>145.095</v>
      </c>
      <c r="H138" s="24">
        <f t="shared" si="6"/>
        <v>123.845</v>
      </c>
      <c r="I138" s="24">
        <f t="shared" si="7"/>
        <v>107.65249999999999</v>
      </c>
      <c r="J138" s="27" t="s">
        <v>29</v>
      </c>
      <c r="K138" s="28" t="s">
        <v>29</v>
      </c>
      <c r="L138" s="28" t="s">
        <v>29</v>
      </c>
    </row>
    <row r="139" spans="1:12" x14ac:dyDescent="0.25">
      <c r="A139" t="s">
        <v>278</v>
      </c>
      <c r="C139" t="s">
        <v>279</v>
      </c>
      <c r="D139" s="30">
        <v>16555</v>
      </c>
      <c r="E139" s="25">
        <f t="shared" si="8"/>
        <v>0.40425853216550889</v>
      </c>
      <c r="F139" s="26">
        <v>9862.5</v>
      </c>
      <c r="G139" s="24">
        <f t="shared" si="5"/>
        <v>336.70574999999997</v>
      </c>
      <c r="H139" s="24">
        <f t="shared" si="6"/>
        <v>287.39324999999997</v>
      </c>
      <c r="I139" s="24">
        <f t="shared" si="7"/>
        <v>249.81712499999998</v>
      </c>
      <c r="J139" s="27" t="s">
        <v>29</v>
      </c>
      <c r="K139" s="28" t="s">
        <v>29</v>
      </c>
      <c r="L139" s="28" t="s">
        <v>29</v>
      </c>
    </row>
    <row r="140" spans="1:12" x14ac:dyDescent="0.25">
      <c r="A140" t="s">
        <v>280</v>
      </c>
      <c r="C140" t="s">
        <v>281</v>
      </c>
      <c r="D140" s="30">
        <v>11234</v>
      </c>
      <c r="E140" s="25">
        <f t="shared" si="8"/>
        <v>0.34239807726544413</v>
      </c>
      <c r="F140" s="26">
        <v>7387.5</v>
      </c>
      <c r="G140" s="24">
        <f t="shared" si="5"/>
        <v>252.20924999999997</v>
      </c>
      <c r="H140" s="24">
        <f t="shared" si="6"/>
        <v>215.27175</v>
      </c>
      <c r="I140" s="24">
        <f t="shared" si="7"/>
        <v>187.12537499999999</v>
      </c>
      <c r="J140" s="27" t="s">
        <v>29</v>
      </c>
      <c r="K140" s="28" t="s">
        <v>29</v>
      </c>
      <c r="L140" s="28" t="s">
        <v>29</v>
      </c>
    </row>
    <row r="141" spans="1:12" x14ac:dyDescent="0.25">
      <c r="A141" t="s">
        <v>282</v>
      </c>
      <c r="C141" t="s">
        <v>283</v>
      </c>
      <c r="D141" s="30">
        <v>9342</v>
      </c>
      <c r="E141" s="25">
        <f t="shared" si="8"/>
        <v>0.28147077713551705</v>
      </c>
      <c r="F141" s="26">
        <v>6712.5</v>
      </c>
      <c r="G141" s="24">
        <f t="shared" si="5"/>
        <v>229.16474999999997</v>
      </c>
      <c r="H141" s="24">
        <f t="shared" si="6"/>
        <v>195.60225</v>
      </c>
      <c r="I141" s="24">
        <f t="shared" si="7"/>
        <v>170.027625</v>
      </c>
      <c r="J141" s="27" t="s">
        <v>29</v>
      </c>
      <c r="K141" s="28" t="s">
        <v>29</v>
      </c>
      <c r="L141" s="28" t="s">
        <v>29</v>
      </c>
    </row>
    <row r="142" spans="1:12" x14ac:dyDescent="0.25">
      <c r="A142" t="s">
        <v>284</v>
      </c>
      <c r="C142" t="s">
        <v>285</v>
      </c>
      <c r="E142" s="25"/>
      <c r="F142" s="26">
        <v>225</v>
      </c>
      <c r="G142" s="24">
        <f t="shared" si="5"/>
        <v>7.6814999999999989</v>
      </c>
      <c r="H142" s="24">
        <f t="shared" si="6"/>
        <v>6.5564999999999998</v>
      </c>
      <c r="I142" s="24">
        <f t="shared" si="7"/>
        <v>5.6992499999999993</v>
      </c>
      <c r="J142" s="27" t="s">
        <v>29</v>
      </c>
      <c r="K142" s="28" t="s">
        <v>29</v>
      </c>
      <c r="L142" s="28" t="s">
        <v>29</v>
      </c>
    </row>
    <row r="143" spans="1:12" x14ac:dyDescent="0.25">
      <c r="A143" t="s">
        <v>286</v>
      </c>
      <c r="C143" t="s">
        <v>287</v>
      </c>
      <c r="E143" s="25"/>
      <c r="F143" s="26">
        <v>850</v>
      </c>
      <c r="G143" s="24">
        <f t="shared" si="5"/>
        <v>29.018999999999998</v>
      </c>
      <c r="H143" s="24">
        <f t="shared" si="6"/>
        <v>24.768999999999998</v>
      </c>
      <c r="I143" s="24">
        <f t="shared" si="7"/>
        <v>21.5305</v>
      </c>
      <c r="J143" s="27" t="s">
        <v>29</v>
      </c>
      <c r="K143" s="28" t="s">
        <v>29</v>
      </c>
      <c r="L143" s="28" t="s">
        <v>29</v>
      </c>
    </row>
    <row r="144" spans="1:12" x14ac:dyDescent="0.25">
      <c r="A144" t="s">
        <v>288</v>
      </c>
      <c r="C144" t="s">
        <v>289</v>
      </c>
      <c r="E144" s="25"/>
      <c r="F144" s="26">
        <v>462.5</v>
      </c>
      <c r="G144" s="24">
        <f t="shared" ref="G144:G207" si="9">F144*$G$9</f>
        <v>15.789749999999998</v>
      </c>
      <c r="H144" s="24">
        <f t="shared" ref="H144:H207" si="10">F144*$H$9</f>
        <v>13.47725</v>
      </c>
      <c r="I144" s="24">
        <f t="shared" ref="I144:I207" si="11">F144*$I$9</f>
        <v>11.715124999999999</v>
      </c>
      <c r="J144" s="27" t="s">
        <v>29</v>
      </c>
      <c r="K144" s="28" t="s">
        <v>29</v>
      </c>
      <c r="L144" s="28" t="s">
        <v>29</v>
      </c>
    </row>
    <row r="145" spans="1:12" x14ac:dyDescent="0.25">
      <c r="A145" t="s">
        <v>290</v>
      </c>
      <c r="C145" t="s">
        <v>291</v>
      </c>
      <c r="D145" s="30">
        <v>7332</v>
      </c>
      <c r="E145" s="25">
        <f t="shared" si="8"/>
        <v>0.43228314238952537</v>
      </c>
      <c r="F145" s="26">
        <v>4162.5</v>
      </c>
      <c r="G145" s="24">
        <f t="shared" si="9"/>
        <v>142.10774999999998</v>
      </c>
      <c r="H145" s="24">
        <f t="shared" si="10"/>
        <v>121.29525</v>
      </c>
      <c r="I145" s="24">
        <f t="shared" si="11"/>
        <v>105.43612499999999</v>
      </c>
      <c r="J145" s="27" t="s">
        <v>29</v>
      </c>
      <c r="K145" s="28" t="s">
        <v>29</v>
      </c>
      <c r="L145" s="28" t="s">
        <v>29</v>
      </c>
    </row>
    <row r="146" spans="1:12" x14ac:dyDescent="0.25">
      <c r="A146" t="s">
        <v>292</v>
      </c>
      <c r="C146" t="s">
        <v>293</v>
      </c>
      <c r="D146" s="30">
        <v>6600</v>
      </c>
      <c r="E146" s="25">
        <f t="shared" si="8"/>
        <v>0.23106060606060608</v>
      </c>
      <c r="F146" s="26">
        <v>5075</v>
      </c>
      <c r="G146" s="24">
        <f t="shared" si="9"/>
        <v>173.26049999999998</v>
      </c>
      <c r="H146" s="24">
        <f t="shared" si="10"/>
        <v>147.88550000000001</v>
      </c>
      <c r="I146" s="24">
        <f t="shared" si="11"/>
        <v>128.54974999999999</v>
      </c>
      <c r="J146" s="27" t="s">
        <v>29</v>
      </c>
      <c r="K146" s="28" t="s">
        <v>29</v>
      </c>
      <c r="L146" s="28" t="s">
        <v>29</v>
      </c>
    </row>
    <row r="147" spans="1:12" x14ac:dyDescent="0.25">
      <c r="A147" t="s">
        <v>294</v>
      </c>
      <c r="C147" t="s">
        <v>295</v>
      </c>
      <c r="D147" s="30">
        <v>1183</v>
      </c>
      <c r="E147" s="25">
        <f t="shared" si="8"/>
        <v>0.26035502958579881</v>
      </c>
      <c r="F147" s="26">
        <v>875</v>
      </c>
      <c r="G147" s="24">
        <f t="shared" si="9"/>
        <v>29.872499999999999</v>
      </c>
      <c r="H147" s="24">
        <f t="shared" si="10"/>
        <v>25.497499999999999</v>
      </c>
      <c r="I147" s="24">
        <f t="shared" si="11"/>
        <v>22.16375</v>
      </c>
      <c r="J147" s="27" t="s">
        <v>29</v>
      </c>
      <c r="K147" s="28" t="s">
        <v>29</v>
      </c>
      <c r="L147" s="28" t="s">
        <v>29</v>
      </c>
    </row>
    <row r="148" spans="1:12" x14ac:dyDescent="0.25">
      <c r="A148" t="s">
        <v>296</v>
      </c>
      <c r="C148" t="s">
        <v>297</v>
      </c>
      <c r="D148" s="30">
        <v>60248</v>
      </c>
      <c r="E148" s="25">
        <f t="shared" si="8"/>
        <v>0.32362900013278451</v>
      </c>
      <c r="F148" s="26">
        <v>40750</v>
      </c>
      <c r="G148" s="24">
        <f t="shared" si="9"/>
        <v>1391.2049999999999</v>
      </c>
      <c r="H148" s="24">
        <f t="shared" si="10"/>
        <v>1187.4549999999999</v>
      </c>
      <c r="I148" s="24">
        <f t="shared" si="11"/>
        <v>1032.1975</v>
      </c>
      <c r="J148" s="27" t="s">
        <v>29</v>
      </c>
      <c r="K148" s="28" t="s">
        <v>29</v>
      </c>
      <c r="L148" s="28" t="s">
        <v>29</v>
      </c>
    </row>
    <row r="149" spans="1:12" x14ac:dyDescent="0.25">
      <c r="A149" t="s">
        <v>298</v>
      </c>
      <c r="C149" t="s">
        <v>299</v>
      </c>
      <c r="D149" s="30">
        <v>60308</v>
      </c>
      <c r="E149" s="25">
        <f t="shared" ref="E149:E212" si="12">1-(F149/D149)</f>
        <v>0.32368010877495523</v>
      </c>
      <c r="F149" s="26">
        <v>40787.5</v>
      </c>
      <c r="G149" s="24">
        <f t="shared" si="9"/>
        <v>1392.48525</v>
      </c>
      <c r="H149" s="24">
        <f t="shared" si="10"/>
        <v>1188.54775</v>
      </c>
      <c r="I149" s="24">
        <f t="shared" si="11"/>
        <v>1033.147375</v>
      </c>
      <c r="J149" s="27" t="s">
        <v>29</v>
      </c>
      <c r="K149" s="28" t="s">
        <v>29</v>
      </c>
      <c r="L149" s="28" t="s">
        <v>29</v>
      </c>
    </row>
    <row r="150" spans="1:12" x14ac:dyDescent="0.25">
      <c r="A150" t="s">
        <v>300</v>
      </c>
      <c r="C150" t="s">
        <v>301</v>
      </c>
      <c r="D150" s="30">
        <v>7855</v>
      </c>
      <c r="E150" s="25">
        <f t="shared" si="12"/>
        <v>0.36664544875875238</v>
      </c>
      <c r="F150" s="26">
        <v>4975</v>
      </c>
      <c r="G150" s="24">
        <f t="shared" si="9"/>
        <v>169.84649999999999</v>
      </c>
      <c r="H150" s="24">
        <f t="shared" si="10"/>
        <v>144.97149999999999</v>
      </c>
      <c r="I150" s="24">
        <f t="shared" si="11"/>
        <v>126.01674999999999</v>
      </c>
      <c r="J150" s="27" t="s">
        <v>29</v>
      </c>
      <c r="K150" s="28" t="s">
        <v>29</v>
      </c>
      <c r="L150" s="28" t="s">
        <v>29</v>
      </c>
    </row>
    <row r="151" spans="1:12" x14ac:dyDescent="0.25">
      <c r="A151" t="s">
        <v>302</v>
      </c>
      <c r="C151" t="s">
        <v>303</v>
      </c>
      <c r="D151" s="30">
        <v>7200</v>
      </c>
      <c r="E151" s="25">
        <f t="shared" si="12"/>
        <v>0.37152777777777779</v>
      </c>
      <c r="F151" s="26">
        <v>4525</v>
      </c>
      <c r="G151" s="24">
        <f t="shared" si="9"/>
        <v>154.48349999999999</v>
      </c>
      <c r="H151" s="24">
        <f t="shared" si="10"/>
        <v>131.85849999999999</v>
      </c>
      <c r="I151" s="24">
        <f t="shared" si="11"/>
        <v>114.61824999999999</v>
      </c>
      <c r="J151" s="27" t="s">
        <v>29</v>
      </c>
      <c r="K151" s="28" t="s">
        <v>29</v>
      </c>
      <c r="L151" s="28" t="s">
        <v>29</v>
      </c>
    </row>
    <row r="152" spans="1:12" x14ac:dyDescent="0.25">
      <c r="A152" t="s">
        <v>304</v>
      </c>
      <c r="C152" t="s">
        <v>305</v>
      </c>
      <c r="D152" s="30">
        <v>58260</v>
      </c>
      <c r="E152" s="25">
        <f t="shared" si="12"/>
        <v>0.4262787504291109</v>
      </c>
      <c r="F152" s="26">
        <v>33425</v>
      </c>
      <c r="G152" s="24">
        <f t="shared" si="9"/>
        <v>1141.1294999999998</v>
      </c>
      <c r="H152" s="24">
        <f t="shared" si="10"/>
        <v>974.00450000000001</v>
      </c>
      <c r="I152" s="24">
        <f t="shared" si="11"/>
        <v>846.65524999999991</v>
      </c>
      <c r="J152" s="27" t="s">
        <v>29</v>
      </c>
      <c r="K152" s="28" t="s">
        <v>29</v>
      </c>
      <c r="L152" s="28" t="s">
        <v>29</v>
      </c>
    </row>
    <row r="153" spans="1:12" x14ac:dyDescent="0.25">
      <c r="A153" t="s">
        <v>306</v>
      </c>
      <c r="C153" t="s">
        <v>307</v>
      </c>
      <c r="D153" s="30">
        <v>17020</v>
      </c>
      <c r="E153" s="25">
        <f t="shared" si="12"/>
        <v>0.40658049353701531</v>
      </c>
      <c r="F153" s="26">
        <v>10100</v>
      </c>
      <c r="G153" s="24">
        <f t="shared" si="9"/>
        <v>344.81399999999996</v>
      </c>
      <c r="H153" s="24">
        <f t="shared" si="10"/>
        <v>294.31399999999996</v>
      </c>
      <c r="I153" s="24">
        <f t="shared" si="11"/>
        <v>255.83299999999997</v>
      </c>
      <c r="J153" s="27" t="s">
        <v>29</v>
      </c>
      <c r="K153" s="28" t="s">
        <v>29</v>
      </c>
      <c r="L153" s="28" t="s">
        <v>29</v>
      </c>
    </row>
    <row r="154" spans="1:12" x14ac:dyDescent="0.25">
      <c r="A154" t="s">
        <v>302</v>
      </c>
      <c r="C154" t="s">
        <v>308</v>
      </c>
      <c r="D154" s="30">
        <v>26250</v>
      </c>
      <c r="E154" s="25">
        <f t="shared" si="12"/>
        <v>0.42952380952380953</v>
      </c>
      <c r="F154" s="26">
        <v>14975</v>
      </c>
      <c r="G154" s="24">
        <f t="shared" si="9"/>
        <v>511.24649999999997</v>
      </c>
      <c r="H154" s="24">
        <f t="shared" si="10"/>
        <v>436.37149999999997</v>
      </c>
      <c r="I154" s="24">
        <f t="shared" si="11"/>
        <v>379.31674999999996</v>
      </c>
      <c r="J154" s="27" t="s">
        <v>29</v>
      </c>
      <c r="K154" s="28" t="s">
        <v>29</v>
      </c>
      <c r="L154" s="28" t="s">
        <v>29</v>
      </c>
    </row>
    <row r="155" spans="1:12" x14ac:dyDescent="0.25">
      <c r="A155" t="s">
        <v>309</v>
      </c>
      <c r="C155" t="s">
        <v>310</v>
      </c>
      <c r="D155" s="30">
        <v>3150</v>
      </c>
      <c r="E155" s="25">
        <f t="shared" si="12"/>
        <v>-8.3333333333333259E-2</v>
      </c>
      <c r="F155" s="26">
        <v>3412.5</v>
      </c>
      <c r="G155" s="24">
        <f t="shared" si="9"/>
        <v>116.50274999999999</v>
      </c>
      <c r="H155" s="24">
        <f t="shared" si="10"/>
        <v>99.440249999999992</v>
      </c>
      <c r="I155" s="24">
        <f t="shared" si="11"/>
        <v>86.438624999999988</v>
      </c>
      <c r="J155" s="27" t="s">
        <v>29</v>
      </c>
      <c r="K155" s="28" t="s">
        <v>29</v>
      </c>
      <c r="L155" s="28" t="s">
        <v>29</v>
      </c>
    </row>
    <row r="156" spans="1:12" x14ac:dyDescent="0.25">
      <c r="A156" t="s">
        <v>311</v>
      </c>
      <c r="C156" t="s">
        <v>312</v>
      </c>
      <c r="D156" s="30">
        <v>31640</v>
      </c>
      <c r="E156" s="25">
        <f t="shared" si="12"/>
        <v>-0.12199747155499363</v>
      </c>
      <c r="F156" s="26">
        <v>35500</v>
      </c>
      <c r="G156" s="24">
        <f t="shared" si="9"/>
        <v>1211.9699999999998</v>
      </c>
      <c r="H156" s="24">
        <f t="shared" si="10"/>
        <v>1034.47</v>
      </c>
      <c r="I156" s="24">
        <f t="shared" si="11"/>
        <v>899.21499999999992</v>
      </c>
      <c r="J156" s="27" t="s">
        <v>29</v>
      </c>
      <c r="K156" s="28" t="s">
        <v>29</v>
      </c>
      <c r="L156" s="28" t="s">
        <v>29</v>
      </c>
    </row>
    <row r="157" spans="1:12" x14ac:dyDescent="0.25">
      <c r="A157" t="s">
        <v>313</v>
      </c>
      <c r="C157" t="s">
        <v>314</v>
      </c>
      <c r="D157" s="30">
        <v>592</v>
      </c>
      <c r="E157" s="25">
        <f t="shared" si="12"/>
        <v>0.45101351351351349</v>
      </c>
      <c r="F157" s="26">
        <v>325</v>
      </c>
      <c r="G157" s="24">
        <f t="shared" si="9"/>
        <v>11.095499999999999</v>
      </c>
      <c r="H157" s="24">
        <f t="shared" si="10"/>
        <v>9.4704999999999995</v>
      </c>
      <c r="I157" s="24">
        <f t="shared" si="11"/>
        <v>8.2322499999999987</v>
      </c>
      <c r="J157" s="27" t="s">
        <v>29</v>
      </c>
      <c r="K157" s="28" t="s">
        <v>29</v>
      </c>
      <c r="L157" s="28" t="s">
        <v>29</v>
      </c>
    </row>
    <row r="158" spans="1:12" x14ac:dyDescent="0.25">
      <c r="A158" t="s">
        <v>315</v>
      </c>
      <c r="C158" t="s">
        <v>316</v>
      </c>
      <c r="D158" s="30">
        <v>5441</v>
      </c>
      <c r="E158" s="25">
        <f t="shared" si="12"/>
        <v>0.37052012497702624</v>
      </c>
      <c r="F158" s="26">
        <v>3425</v>
      </c>
      <c r="G158" s="24">
        <f t="shared" si="9"/>
        <v>116.92949999999999</v>
      </c>
      <c r="H158" s="24">
        <f t="shared" si="10"/>
        <v>99.804500000000004</v>
      </c>
      <c r="I158" s="24">
        <f t="shared" si="11"/>
        <v>86.75524999999999</v>
      </c>
      <c r="J158" s="27" t="s">
        <v>29</v>
      </c>
      <c r="K158" s="28" t="s">
        <v>29</v>
      </c>
      <c r="L158" s="28" t="s">
        <v>29</v>
      </c>
    </row>
    <row r="159" spans="1:12" x14ac:dyDescent="0.25">
      <c r="A159" t="s">
        <v>317</v>
      </c>
      <c r="C159" t="s">
        <v>318</v>
      </c>
      <c r="D159" s="30">
        <v>11235</v>
      </c>
      <c r="E159" s="25">
        <f t="shared" si="12"/>
        <v>0.37360925678682688</v>
      </c>
      <c r="F159" s="26">
        <v>7037.5</v>
      </c>
      <c r="G159" s="24">
        <f t="shared" si="9"/>
        <v>240.26024999999998</v>
      </c>
      <c r="H159" s="24">
        <f t="shared" si="10"/>
        <v>205.07274999999998</v>
      </c>
      <c r="I159" s="24">
        <f t="shared" si="11"/>
        <v>178.25987499999999</v>
      </c>
      <c r="J159" s="27" t="s">
        <v>29</v>
      </c>
      <c r="K159" s="28" t="s">
        <v>29</v>
      </c>
      <c r="L159" s="28" t="s">
        <v>29</v>
      </c>
    </row>
    <row r="160" spans="1:12" x14ac:dyDescent="0.25">
      <c r="A160" t="s">
        <v>319</v>
      </c>
      <c r="C160" t="s">
        <v>320</v>
      </c>
      <c r="D160" s="30">
        <v>54</v>
      </c>
      <c r="E160" s="25">
        <f t="shared" si="12"/>
        <v>0.53703703703703698</v>
      </c>
      <c r="F160" s="26">
        <v>25</v>
      </c>
      <c r="G160" s="24">
        <f t="shared" si="9"/>
        <v>0.85349999999999993</v>
      </c>
      <c r="H160" s="24">
        <f t="shared" si="10"/>
        <v>0.72849999999999993</v>
      </c>
      <c r="I160" s="24">
        <f t="shared" si="11"/>
        <v>0.63324999999999998</v>
      </c>
      <c r="J160" s="27" t="s">
        <v>29</v>
      </c>
      <c r="K160" s="28" t="s">
        <v>29</v>
      </c>
      <c r="L160" s="28" t="s">
        <v>29</v>
      </c>
    </row>
    <row r="161" spans="1:12" x14ac:dyDescent="0.25">
      <c r="A161" t="s">
        <v>321</v>
      </c>
      <c r="C161" t="s">
        <v>322</v>
      </c>
      <c r="D161" s="30">
        <v>6145</v>
      </c>
      <c r="E161" s="25">
        <f t="shared" si="12"/>
        <v>0.2839707078925956</v>
      </c>
      <c r="F161" s="26">
        <v>4400</v>
      </c>
      <c r="G161" s="24">
        <f t="shared" si="9"/>
        <v>150.21599999999998</v>
      </c>
      <c r="H161" s="24">
        <f t="shared" si="10"/>
        <v>128.21600000000001</v>
      </c>
      <c r="I161" s="24">
        <f t="shared" si="11"/>
        <v>111.452</v>
      </c>
      <c r="J161" s="27" t="s">
        <v>29</v>
      </c>
      <c r="K161" s="28" t="s">
        <v>29</v>
      </c>
      <c r="L161" s="28" t="s">
        <v>29</v>
      </c>
    </row>
    <row r="162" spans="1:12" x14ac:dyDescent="0.25">
      <c r="A162" t="s">
        <v>323</v>
      </c>
      <c r="C162" t="s">
        <v>324</v>
      </c>
      <c r="D162" s="30">
        <v>1058.4000000000001</v>
      </c>
      <c r="E162" s="25">
        <f t="shared" si="12"/>
        <v>0.20871126228269088</v>
      </c>
      <c r="F162" s="26">
        <v>837.5</v>
      </c>
      <c r="G162" s="24">
        <f t="shared" si="9"/>
        <v>28.592249999999996</v>
      </c>
      <c r="H162" s="24">
        <f t="shared" si="10"/>
        <v>24.40475</v>
      </c>
      <c r="I162" s="24">
        <f t="shared" si="11"/>
        <v>21.213874999999998</v>
      </c>
      <c r="J162" s="27" t="s">
        <v>29</v>
      </c>
      <c r="K162" s="28" t="s">
        <v>29</v>
      </c>
      <c r="L162" s="28" t="s">
        <v>29</v>
      </c>
    </row>
    <row r="163" spans="1:12" x14ac:dyDescent="0.25">
      <c r="A163" t="s">
        <v>325</v>
      </c>
      <c r="C163" t="s">
        <v>326</v>
      </c>
      <c r="D163" s="30">
        <v>0</v>
      </c>
      <c r="E163" s="25"/>
      <c r="F163" s="26">
        <v>0</v>
      </c>
      <c r="G163" s="24">
        <f t="shared" si="9"/>
        <v>0</v>
      </c>
      <c r="H163" s="24">
        <f t="shared" si="10"/>
        <v>0</v>
      </c>
      <c r="I163" s="24">
        <f t="shared" si="11"/>
        <v>0</v>
      </c>
      <c r="J163" s="27" t="s">
        <v>29</v>
      </c>
      <c r="K163" s="28" t="s">
        <v>29</v>
      </c>
      <c r="L163" s="28" t="s">
        <v>29</v>
      </c>
    </row>
    <row r="164" spans="1:12" x14ac:dyDescent="0.25">
      <c r="A164" t="s">
        <v>327</v>
      </c>
      <c r="C164" t="s">
        <v>328</v>
      </c>
      <c r="D164" s="30">
        <v>0</v>
      </c>
      <c r="E164" s="25"/>
      <c r="F164" s="26">
        <v>0</v>
      </c>
      <c r="G164" s="24">
        <f t="shared" si="9"/>
        <v>0</v>
      </c>
      <c r="H164" s="24">
        <f t="shared" si="10"/>
        <v>0</v>
      </c>
      <c r="I164" s="24">
        <f t="shared" si="11"/>
        <v>0</v>
      </c>
      <c r="J164" s="27" t="s">
        <v>29</v>
      </c>
      <c r="K164" s="28" t="s">
        <v>29</v>
      </c>
      <c r="L164" s="28" t="s">
        <v>29</v>
      </c>
    </row>
    <row r="165" spans="1:12" x14ac:dyDescent="0.25">
      <c r="A165" t="s">
        <v>329</v>
      </c>
      <c r="C165" t="s">
        <v>330</v>
      </c>
      <c r="E165" s="25"/>
      <c r="F165" s="26">
        <v>0</v>
      </c>
      <c r="G165" s="24">
        <f t="shared" si="9"/>
        <v>0</v>
      </c>
      <c r="H165" s="24">
        <f t="shared" si="10"/>
        <v>0</v>
      </c>
      <c r="I165" s="24">
        <f t="shared" si="11"/>
        <v>0</v>
      </c>
      <c r="J165" s="27" t="s">
        <v>29</v>
      </c>
      <c r="K165" s="28" t="s">
        <v>29</v>
      </c>
      <c r="L165" s="28" t="s">
        <v>29</v>
      </c>
    </row>
    <row r="166" spans="1:12" x14ac:dyDescent="0.25">
      <c r="A166" t="s">
        <v>331</v>
      </c>
      <c r="C166" t="s">
        <v>332</v>
      </c>
      <c r="E166" s="25"/>
      <c r="F166" s="26">
        <v>0</v>
      </c>
      <c r="G166" s="24">
        <f t="shared" si="9"/>
        <v>0</v>
      </c>
      <c r="H166" s="24">
        <f t="shared" si="10"/>
        <v>0</v>
      </c>
      <c r="I166" s="24">
        <f t="shared" si="11"/>
        <v>0</v>
      </c>
      <c r="J166" s="27" t="s">
        <v>29</v>
      </c>
      <c r="K166" s="28" t="s">
        <v>29</v>
      </c>
      <c r="L166" s="28" t="s">
        <v>29</v>
      </c>
    </row>
    <row r="167" spans="1:12" x14ac:dyDescent="0.25">
      <c r="A167" t="s">
        <v>333</v>
      </c>
      <c r="C167" t="s">
        <v>334</v>
      </c>
      <c r="D167" s="30">
        <v>4950</v>
      </c>
      <c r="E167" s="25">
        <f t="shared" si="12"/>
        <v>0.21212121212121215</v>
      </c>
      <c r="F167" s="26">
        <v>3900</v>
      </c>
      <c r="G167" s="24">
        <f t="shared" si="9"/>
        <v>133.14599999999999</v>
      </c>
      <c r="H167" s="24">
        <f t="shared" si="10"/>
        <v>113.646</v>
      </c>
      <c r="I167" s="24">
        <f t="shared" si="11"/>
        <v>98.786999999999992</v>
      </c>
      <c r="J167" s="27" t="s">
        <v>29</v>
      </c>
      <c r="K167" s="28" t="s">
        <v>29</v>
      </c>
      <c r="L167" s="28" t="s">
        <v>29</v>
      </c>
    </row>
    <row r="168" spans="1:12" x14ac:dyDescent="0.25">
      <c r="A168" t="s">
        <v>335</v>
      </c>
      <c r="C168" t="s">
        <v>336</v>
      </c>
      <c r="D168" s="30">
        <v>1650</v>
      </c>
      <c r="E168" s="25">
        <f t="shared" si="12"/>
        <v>0.21212121212121215</v>
      </c>
      <c r="F168" s="26">
        <v>1300</v>
      </c>
      <c r="G168" s="24">
        <f t="shared" si="9"/>
        <v>44.381999999999998</v>
      </c>
      <c r="H168" s="24">
        <f t="shared" si="10"/>
        <v>37.881999999999998</v>
      </c>
      <c r="I168" s="24">
        <f t="shared" si="11"/>
        <v>32.928999999999995</v>
      </c>
      <c r="J168" s="27" t="s">
        <v>29</v>
      </c>
      <c r="K168" s="28" t="s">
        <v>29</v>
      </c>
      <c r="L168" s="28" t="s">
        <v>29</v>
      </c>
    </row>
    <row r="169" spans="1:12" x14ac:dyDescent="0.25">
      <c r="A169" t="s">
        <v>337</v>
      </c>
      <c r="C169" t="s">
        <v>338</v>
      </c>
      <c r="D169" s="30">
        <v>1650</v>
      </c>
      <c r="E169" s="25">
        <f t="shared" si="12"/>
        <v>0.21212121212121215</v>
      </c>
      <c r="F169" s="26">
        <v>1300</v>
      </c>
      <c r="G169" s="24">
        <f t="shared" si="9"/>
        <v>44.381999999999998</v>
      </c>
      <c r="H169" s="24">
        <f t="shared" si="10"/>
        <v>37.881999999999998</v>
      </c>
      <c r="I169" s="24">
        <f t="shared" si="11"/>
        <v>32.928999999999995</v>
      </c>
      <c r="J169" s="27" t="s">
        <v>29</v>
      </c>
      <c r="K169" s="28" t="s">
        <v>29</v>
      </c>
      <c r="L169" s="28" t="s">
        <v>29</v>
      </c>
    </row>
    <row r="170" spans="1:12" x14ac:dyDescent="0.25">
      <c r="A170" t="s">
        <v>339</v>
      </c>
      <c r="C170" t="s">
        <v>340</v>
      </c>
      <c r="D170" s="30">
        <v>2695</v>
      </c>
      <c r="E170" s="25">
        <f t="shared" si="12"/>
        <v>0.1558441558441559</v>
      </c>
      <c r="F170" s="26">
        <v>2275</v>
      </c>
      <c r="G170" s="24">
        <f t="shared" si="9"/>
        <v>77.668499999999995</v>
      </c>
      <c r="H170" s="24">
        <f t="shared" si="10"/>
        <v>66.293499999999995</v>
      </c>
      <c r="I170" s="24">
        <f t="shared" si="11"/>
        <v>57.625749999999996</v>
      </c>
      <c r="J170" s="27" t="s">
        <v>29</v>
      </c>
      <c r="K170" s="28" t="s">
        <v>29</v>
      </c>
      <c r="L170" s="28" t="s">
        <v>29</v>
      </c>
    </row>
    <row r="171" spans="1:12" x14ac:dyDescent="0.25">
      <c r="A171" t="s">
        <v>341</v>
      </c>
      <c r="C171" t="s">
        <v>342</v>
      </c>
      <c r="D171" s="30">
        <v>3300</v>
      </c>
      <c r="E171" s="25">
        <f t="shared" si="12"/>
        <v>0.21212121212121215</v>
      </c>
      <c r="F171" s="26">
        <v>2600</v>
      </c>
      <c r="G171" s="24">
        <f t="shared" si="9"/>
        <v>88.763999999999996</v>
      </c>
      <c r="H171" s="24">
        <f t="shared" si="10"/>
        <v>75.763999999999996</v>
      </c>
      <c r="I171" s="24">
        <f t="shared" si="11"/>
        <v>65.85799999999999</v>
      </c>
      <c r="J171" s="27" t="s">
        <v>29</v>
      </c>
      <c r="K171" s="28" t="s">
        <v>29</v>
      </c>
      <c r="L171" s="28" t="s">
        <v>29</v>
      </c>
    </row>
    <row r="172" spans="1:12" x14ac:dyDescent="0.25">
      <c r="A172" t="s">
        <v>343</v>
      </c>
      <c r="C172" t="s">
        <v>344</v>
      </c>
      <c r="D172" s="30">
        <v>0</v>
      </c>
      <c r="E172" s="25"/>
      <c r="F172" s="26">
        <v>0</v>
      </c>
      <c r="G172" s="24">
        <f t="shared" si="9"/>
        <v>0</v>
      </c>
      <c r="H172" s="24">
        <f t="shared" si="10"/>
        <v>0</v>
      </c>
      <c r="I172" s="24">
        <f t="shared" si="11"/>
        <v>0</v>
      </c>
      <c r="J172" s="27" t="s">
        <v>29</v>
      </c>
      <c r="K172" s="28" t="s">
        <v>29</v>
      </c>
      <c r="L172" s="28" t="s">
        <v>29</v>
      </c>
    </row>
    <row r="173" spans="1:12" x14ac:dyDescent="0.25">
      <c r="A173" t="s">
        <v>345</v>
      </c>
      <c r="C173" t="s">
        <v>346</v>
      </c>
      <c r="D173" s="30">
        <v>424</v>
      </c>
      <c r="E173" s="25">
        <f t="shared" si="12"/>
        <v>2.7122641509433998E-2</v>
      </c>
      <c r="F173" s="26">
        <v>412.5</v>
      </c>
      <c r="G173" s="24">
        <f t="shared" si="9"/>
        <v>14.082749999999999</v>
      </c>
      <c r="H173" s="24">
        <f t="shared" si="10"/>
        <v>12.020249999999999</v>
      </c>
      <c r="I173" s="24">
        <f t="shared" si="11"/>
        <v>10.448625</v>
      </c>
      <c r="J173" s="27" t="s">
        <v>29</v>
      </c>
      <c r="K173" s="28" t="s">
        <v>29</v>
      </c>
      <c r="L173" s="28" t="s">
        <v>29</v>
      </c>
    </row>
    <row r="174" spans="1:12" x14ac:dyDescent="0.25">
      <c r="A174" t="s">
        <v>347</v>
      </c>
      <c r="C174" t="s">
        <v>348</v>
      </c>
      <c r="D174" s="30">
        <v>2200</v>
      </c>
      <c r="E174" s="25">
        <f t="shared" si="12"/>
        <v>0.17045454545454541</v>
      </c>
      <c r="F174" s="26">
        <v>1825</v>
      </c>
      <c r="G174" s="24">
        <f t="shared" si="9"/>
        <v>62.305499999999995</v>
      </c>
      <c r="H174" s="24">
        <f t="shared" si="10"/>
        <v>53.180500000000002</v>
      </c>
      <c r="I174" s="24">
        <f t="shared" si="11"/>
        <v>46.227249999999998</v>
      </c>
      <c r="J174" s="27" t="s">
        <v>29</v>
      </c>
      <c r="K174" s="28" t="s">
        <v>29</v>
      </c>
      <c r="L174" s="28" t="s">
        <v>29</v>
      </c>
    </row>
    <row r="175" spans="1:12" x14ac:dyDescent="0.25">
      <c r="A175" t="s">
        <v>349</v>
      </c>
      <c r="C175" t="s">
        <v>350</v>
      </c>
      <c r="D175" s="30">
        <v>990</v>
      </c>
      <c r="E175" s="25">
        <f t="shared" si="12"/>
        <v>0.20454545454545459</v>
      </c>
      <c r="F175" s="26">
        <v>787.5</v>
      </c>
      <c r="G175" s="24">
        <f t="shared" si="9"/>
        <v>26.885249999999999</v>
      </c>
      <c r="H175" s="24">
        <f t="shared" si="10"/>
        <v>22.947749999999999</v>
      </c>
      <c r="I175" s="24">
        <f t="shared" si="11"/>
        <v>19.947374999999997</v>
      </c>
      <c r="J175" s="27" t="s">
        <v>29</v>
      </c>
      <c r="K175" s="28" t="s">
        <v>29</v>
      </c>
      <c r="L175" s="28" t="s">
        <v>29</v>
      </c>
    </row>
    <row r="176" spans="1:12" x14ac:dyDescent="0.25">
      <c r="A176" t="s">
        <v>351</v>
      </c>
      <c r="C176" t="s">
        <v>352</v>
      </c>
      <c r="D176" s="30">
        <v>990</v>
      </c>
      <c r="E176" s="25">
        <f t="shared" si="12"/>
        <v>0.20454545454545459</v>
      </c>
      <c r="F176" s="26">
        <v>787.5</v>
      </c>
      <c r="G176" s="24">
        <f t="shared" si="9"/>
        <v>26.885249999999999</v>
      </c>
      <c r="H176" s="24">
        <f t="shared" si="10"/>
        <v>22.947749999999999</v>
      </c>
      <c r="I176" s="24">
        <f t="shared" si="11"/>
        <v>19.947374999999997</v>
      </c>
      <c r="J176" s="27" t="s">
        <v>29</v>
      </c>
      <c r="K176" s="28" t="s">
        <v>29</v>
      </c>
      <c r="L176" s="28" t="s">
        <v>29</v>
      </c>
    </row>
    <row r="177" spans="1:12" x14ac:dyDescent="0.25">
      <c r="A177" t="s">
        <v>353</v>
      </c>
      <c r="C177" t="s">
        <v>354</v>
      </c>
      <c r="D177" s="30">
        <v>1650</v>
      </c>
      <c r="E177" s="25">
        <f t="shared" si="12"/>
        <v>0.21212121212121215</v>
      </c>
      <c r="F177" s="26">
        <v>1300</v>
      </c>
      <c r="G177" s="24">
        <f t="shared" si="9"/>
        <v>44.381999999999998</v>
      </c>
      <c r="H177" s="24">
        <f t="shared" si="10"/>
        <v>37.881999999999998</v>
      </c>
      <c r="I177" s="24">
        <f t="shared" si="11"/>
        <v>32.928999999999995</v>
      </c>
      <c r="J177" s="27" t="s">
        <v>29</v>
      </c>
      <c r="K177" s="28" t="s">
        <v>29</v>
      </c>
      <c r="L177" s="28" t="s">
        <v>29</v>
      </c>
    </row>
    <row r="178" spans="1:12" x14ac:dyDescent="0.25">
      <c r="A178" t="s">
        <v>355</v>
      </c>
      <c r="C178" t="s">
        <v>356</v>
      </c>
      <c r="D178" s="30">
        <v>20.9</v>
      </c>
      <c r="E178" s="25">
        <f t="shared" si="12"/>
        <v>-0.19617224880382778</v>
      </c>
      <c r="F178" s="26">
        <v>25</v>
      </c>
      <c r="G178" s="24">
        <f t="shared" si="9"/>
        <v>0.85349999999999993</v>
      </c>
      <c r="H178" s="24">
        <f t="shared" si="10"/>
        <v>0.72849999999999993</v>
      </c>
      <c r="I178" s="24">
        <f t="shared" si="11"/>
        <v>0.63324999999999998</v>
      </c>
      <c r="J178" s="27" t="s">
        <v>29</v>
      </c>
      <c r="K178" s="28" t="s">
        <v>29</v>
      </c>
      <c r="L178" s="28" t="s">
        <v>29</v>
      </c>
    </row>
    <row r="179" spans="1:12" x14ac:dyDescent="0.25">
      <c r="A179" t="s">
        <v>357</v>
      </c>
      <c r="C179" t="s">
        <v>358</v>
      </c>
      <c r="D179" s="30">
        <v>20.9</v>
      </c>
      <c r="E179" s="25">
        <f t="shared" si="12"/>
        <v>-0.19617224880382778</v>
      </c>
      <c r="F179" s="26">
        <v>25</v>
      </c>
      <c r="G179" s="24">
        <f t="shared" si="9"/>
        <v>0.85349999999999993</v>
      </c>
      <c r="H179" s="24">
        <f t="shared" si="10"/>
        <v>0.72849999999999993</v>
      </c>
      <c r="I179" s="24">
        <f t="shared" si="11"/>
        <v>0.63324999999999998</v>
      </c>
      <c r="J179" s="27" t="s">
        <v>29</v>
      </c>
      <c r="K179" s="28" t="s">
        <v>29</v>
      </c>
      <c r="L179" s="28" t="s">
        <v>29</v>
      </c>
    </row>
    <row r="180" spans="1:12" x14ac:dyDescent="0.25">
      <c r="A180" t="s">
        <v>359</v>
      </c>
      <c r="C180" t="s">
        <v>360</v>
      </c>
      <c r="D180" s="30">
        <v>35.200000000000003</v>
      </c>
      <c r="E180" s="25">
        <f t="shared" si="12"/>
        <v>-6.534090909090895E-2</v>
      </c>
      <c r="F180" s="26">
        <v>37.5</v>
      </c>
      <c r="G180" s="24">
        <f t="shared" si="9"/>
        <v>1.2802499999999999</v>
      </c>
      <c r="H180" s="24">
        <f t="shared" si="10"/>
        <v>1.0927499999999999</v>
      </c>
      <c r="I180" s="24">
        <f t="shared" si="11"/>
        <v>0.94987499999999991</v>
      </c>
      <c r="J180" s="27" t="s">
        <v>29</v>
      </c>
      <c r="K180" s="28" t="s">
        <v>29</v>
      </c>
      <c r="L180" s="28" t="s">
        <v>29</v>
      </c>
    </row>
    <row r="181" spans="1:12" x14ac:dyDescent="0.25">
      <c r="A181" t="s">
        <v>361</v>
      </c>
      <c r="C181" t="s">
        <v>362</v>
      </c>
      <c r="D181" s="30">
        <v>42.9</v>
      </c>
      <c r="E181" s="25">
        <f t="shared" si="12"/>
        <v>0.12587412587412583</v>
      </c>
      <c r="F181" s="26">
        <v>37.5</v>
      </c>
      <c r="G181" s="24">
        <f t="shared" si="9"/>
        <v>1.2802499999999999</v>
      </c>
      <c r="H181" s="24">
        <f t="shared" si="10"/>
        <v>1.0927499999999999</v>
      </c>
      <c r="I181" s="24">
        <f t="shared" si="11"/>
        <v>0.94987499999999991</v>
      </c>
      <c r="J181" s="27" t="s">
        <v>29</v>
      </c>
      <c r="K181" s="28" t="s">
        <v>29</v>
      </c>
      <c r="L181" s="28" t="s">
        <v>29</v>
      </c>
    </row>
    <row r="182" spans="1:12" x14ac:dyDescent="0.25">
      <c r="A182" t="s">
        <v>363</v>
      </c>
      <c r="C182" t="s">
        <v>364</v>
      </c>
      <c r="D182" s="30">
        <v>20</v>
      </c>
      <c r="E182" s="25">
        <f t="shared" si="12"/>
        <v>-0.25</v>
      </c>
      <c r="F182" s="26">
        <v>25</v>
      </c>
      <c r="G182" s="24">
        <f t="shared" si="9"/>
        <v>0.85349999999999993</v>
      </c>
      <c r="H182" s="24">
        <f t="shared" si="10"/>
        <v>0.72849999999999993</v>
      </c>
      <c r="I182" s="24">
        <f t="shared" si="11"/>
        <v>0.63324999999999998</v>
      </c>
      <c r="J182" s="27" t="s">
        <v>29</v>
      </c>
      <c r="K182" s="28" t="s">
        <v>29</v>
      </c>
      <c r="L182" s="28" t="s">
        <v>29</v>
      </c>
    </row>
    <row r="183" spans="1:12" x14ac:dyDescent="0.25">
      <c r="A183" t="s">
        <v>365</v>
      </c>
      <c r="C183" t="s">
        <v>366</v>
      </c>
      <c r="D183" s="30">
        <v>80.150000000000006</v>
      </c>
      <c r="E183" s="25">
        <f t="shared" si="12"/>
        <v>6.4254522769806699E-2</v>
      </c>
      <c r="F183" s="26">
        <v>75</v>
      </c>
      <c r="G183" s="24">
        <f t="shared" si="9"/>
        <v>2.5604999999999998</v>
      </c>
      <c r="H183" s="24">
        <f t="shared" si="10"/>
        <v>2.1854999999999998</v>
      </c>
      <c r="I183" s="24">
        <f t="shared" si="11"/>
        <v>1.8997499999999998</v>
      </c>
      <c r="J183" s="27" t="s">
        <v>29</v>
      </c>
      <c r="K183" s="28" t="s">
        <v>29</v>
      </c>
      <c r="L183" s="28" t="s">
        <v>29</v>
      </c>
    </row>
    <row r="184" spans="1:12" x14ac:dyDescent="0.25">
      <c r="A184" t="s">
        <v>367</v>
      </c>
      <c r="C184" t="s">
        <v>368</v>
      </c>
      <c r="D184" s="30">
        <v>5.5</v>
      </c>
      <c r="E184" s="25">
        <f t="shared" si="12"/>
        <v>-1.2727272727272729</v>
      </c>
      <c r="F184" s="26">
        <v>12.5</v>
      </c>
      <c r="G184" s="24">
        <f t="shared" si="9"/>
        <v>0.42674999999999996</v>
      </c>
      <c r="H184" s="24">
        <f t="shared" si="10"/>
        <v>0.36424999999999996</v>
      </c>
      <c r="I184" s="24">
        <f t="shared" si="11"/>
        <v>0.31662499999999999</v>
      </c>
      <c r="J184" s="27" t="s">
        <v>29</v>
      </c>
      <c r="K184" s="28" t="s">
        <v>29</v>
      </c>
      <c r="L184" s="28" t="s">
        <v>29</v>
      </c>
    </row>
    <row r="185" spans="1:12" x14ac:dyDescent="0.25">
      <c r="A185" t="s">
        <v>369</v>
      </c>
      <c r="C185" t="s">
        <v>370</v>
      </c>
      <c r="D185" s="30">
        <v>27.5</v>
      </c>
      <c r="E185" s="25">
        <f t="shared" si="12"/>
        <v>9.0909090909090939E-2</v>
      </c>
      <c r="F185" s="26">
        <v>25</v>
      </c>
      <c r="G185" s="24">
        <f t="shared" si="9"/>
        <v>0.85349999999999993</v>
      </c>
      <c r="H185" s="24">
        <f t="shared" si="10"/>
        <v>0.72849999999999993</v>
      </c>
      <c r="I185" s="24">
        <f t="shared" si="11"/>
        <v>0.63324999999999998</v>
      </c>
      <c r="J185" s="27" t="s">
        <v>29</v>
      </c>
      <c r="K185" s="28" t="s">
        <v>29</v>
      </c>
      <c r="L185" s="28" t="s">
        <v>29</v>
      </c>
    </row>
    <row r="186" spans="1:12" x14ac:dyDescent="0.25">
      <c r="A186" t="s">
        <v>371</v>
      </c>
      <c r="C186" t="s">
        <v>372</v>
      </c>
      <c r="D186" s="30">
        <v>13.2</v>
      </c>
      <c r="E186" s="25">
        <f t="shared" si="12"/>
        <v>5.3030303030302983E-2</v>
      </c>
      <c r="F186" s="26">
        <v>12.5</v>
      </c>
      <c r="G186" s="24">
        <f t="shared" si="9"/>
        <v>0.42674999999999996</v>
      </c>
      <c r="H186" s="24">
        <f t="shared" si="10"/>
        <v>0.36424999999999996</v>
      </c>
      <c r="I186" s="24">
        <f t="shared" si="11"/>
        <v>0.31662499999999999</v>
      </c>
      <c r="J186" s="27" t="s">
        <v>29</v>
      </c>
      <c r="K186" s="28" t="s">
        <v>29</v>
      </c>
      <c r="L186" s="28" t="s">
        <v>29</v>
      </c>
    </row>
    <row r="187" spans="1:12" x14ac:dyDescent="0.25">
      <c r="A187" t="s">
        <v>373</v>
      </c>
      <c r="C187" t="s">
        <v>374</v>
      </c>
      <c r="D187" s="30">
        <v>13.2</v>
      </c>
      <c r="E187" s="25">
        <f t="shared" si="12"/>
        <v>5.3030303030302983E-2</v>
      </c>
      <c r="F187" s="26">
        <v>12.5</v>
      </c>
      <c r="G187" s="24">
        <f t="shared" si="9"/>
        <v>0.42674999999999996</v>
      </c>
      <c r="H187" s="24">
        <f t="shared" si="10"/>
        <v>0.36424999999999996</v>
      </c>
      <c r="I187" s="24">
        <f t="shared" si="11"/>
        <v>0.31662499999999999</v>
      </c>
      <c r="J187" s="27" t="s">
        <v>29</v>
      </c>
      <c r="K187" s="28" t="s">
        <v>29</v>
      </c>
      <c r="L187" s="28" t="s">
        <v>29</v>
      </c>
    </row>
    <row r="188" spans="1:12" x14ac:dyDescent="0.25">
      <c r="A188" t="s">
        <v>375</v>
      </c>
      <c r="C188" t="s">
        <v>376</v>
      </c>
      <c r="D188" s="30">
        <v>20.9</v>
      </c>
      <c r="E188" s="25">
        <f t="shared" si="12"/>
        <v>-0.19617224880382778</v>
      </c>
      <c r="F188" s="26">
        <v>25</v>
      </c>
      <c r="G188" s="24">
        <f t="shared" si="9"/>
        <v>0.85349999999999993</v>
      </c>
      <c r="H188" s="24">
        <f t="shared" si="10"/>
        <v>0.72849999999999993</v>
      </c>
      <c r="I188" s="24">
        <f t="shared" si="11"/>
        <v>0.63324999999999998</v>
      </c>
      <c r="J188" s="27" t="s">
        <v>29</v>
      </c>
      <c r="K188" s="28" t="s">
        <v>29</v>
      </c>
      <c r="L188" s="28" t="s">
        <v>29</v>
      </c>
    </row>
    <row r="189" spans="1:12" x14ac:dyDescent="0.25">
      <c r="A189" t="s">
        <v>377</v>
      </c>
      <c r="C189" t="s">
        <v>378</v>
      </c>
      <c r="D189" s="30">
        <v>0</v>
      </c>
      <c r="E189" s="25"/>
      <c r="F189" s="26">
        <v>0</v>
      </c>
      <c r="G189" s="24">
        <f t="shared" si="9"/>
        <v>0</v>
      </c>
      <c r="H189" s="24">
        <f t="shared" si="10"/>
        <v>0</v>
      </c>
      <c r="I189" s="24">
        <f t="shared" si="11"/>
        <v>0</v>
      </c>
      <c r="J189" s="27" t="s">
        <v>29</v>
      </c>
      <c r="K189" s="28" t="s">
        <v>29</v>
      </c>
      <c r="L189" s="28" t="s">
        <v>29</v>
      </c>
    </row>
    <row r="190" spans="1:12" x14ac:dyDescent="0.25">
      <c r="A190" t="s">
        <v>379</v>
      </c>
      <c r="C190" t="s">
        <v>380</v>
      </c>
      <c r="D190" s="30">
        <v>0</v>
      </c>
      <c r="E190" s="25"/>
      <c r="F190" s="26">
        <v>0</v>
      </c>
      <c r="G190" s="24">
        <f t="shared" si="9"/>
        <v>0</v>
      </c>
      <c r="H190" s="24">
        <f t="shared" si="10"/>
        <v>0</v>
      </c>
      <c r="I190" s="24">
        <f t="shared" si="11"/>
        <v>0</v>
      </c>
      <c r="J190" s="27" t="s">
        <v>29</v>
      </c>
      <c r="K190" s="28" t="s">
        <v>29</v>
      </c>
      <c r="L190" s="28" t="s">
        <v>29</v>
      </c>
    </row>
    <row r="191" spans="1:12" x14ac:dyDescent="0.25">
      <c r="A191" t="s">
        <v>381</v>
      </c>
      <c r="C191" t="s">
        <v>382</v>
      </c>
      <c r="E191" s="25"/>
      <c r="F191" s="26">
        <v>0</v>
      </c>
      <c r="G191" s="24">
        <f t="shared" si="9"/>
        <v>0</v>
      </c>
      <c r="H191" s="24">
        <f t="shared" si="10"/>
        <v>0</v>
      </c>
      <c r="I191" s="24">
        <f t="shared" si="11"/>
        <v>0</v>
      </c>
      <c r="J191" s="27" t="s">
        <v>29</v>
      </c>
      <c r="K191" s="28" t="s">
        <v>29</v>
      </c>
      <c r="L191" s="28" t="s">
        <v>29</v>
      </c>
    </row>
    <row r="192" spans="1:12" x14ac:dyDescent="0.25">
      <c r="A192" t="s">
        <v>383</v>
      </c>
      <c r="C192" t="s">
        <v>384</v>
      </c>
      <c r="E192" s="25"/>
      <c r="F192" s="26">
        <v>0</v>
      </c>
      <c r="G192" s="24">
        <f t="shared" si="9"/>
        <v>0</v>
      </c>
      <c r="H192" s="24">
        <f t="shared" si="10"/>
        <v>0</v>
      </c>
      <c r="I192" s="24">
        <f t="shared" si="11"/>
        <v>0</v>
      </c>
      <c r="J192" s="27" t="s">
        <v>29</v>
      </c>
      <c r="K192" s="28" t="s">
        <v>29</v>
      </c>
      <c r="L192" s="28" t="s">
        <v>29</v>
      </c>
    </row>
    <row r="193" spans="1:12" x14ac:dyDescent="0.25">
      <c r="A193" t="s">
        <v>385</v>
      </c>
      <c r="C193" t="s">
        <v>386</v>
      </c>
      <c r="E193" s="25"/>
      <c r="F193" s="26">
        <v>0</v>
      </c>
      <c r="G193" s="24">
        <f t="shared" si="9"/>
        <v>0</v>
      </c>
      <c r="H193" s="24">
        <f t="shared" si="10"/>
        <v>0</v>
      </c>
      <c r="I193" s="24">
        <f t="shared" si="11"/>
        <v>0</v>
      </c>
      <c r="J193" s="27" t="s">
        <v>29</v>
      </c>
      <c r="K193" s="28" t="s">
        <v>29</v>
      </c>
      <c r="L193" s="28" t="s">
        <v>29</v>
      </c>
    </row>
    <row r="194" spans="1:12" x14ac:dyDescent="0.25">
      <c r="A194" t="s">
        <v>387</v>
      </c>
      <c r="C194" t="s">
        <v>388</v>
      </c>
      <c r="D194" s="30">
        <v>0</v>
      </c>
      <c r="E194" s="25"/>
      <c r="F194" s="26">
        <v>0</v>
      </c>
      <c r="G194" s="24">
        <f t="shared" si="9"/>
        <v>0</v>
      </c>
      <c r="H194" s="24">
        <f t="shared" si="10"/>
        <v>0</v>
      </c>
      <c r="I194" s="24">
        <f t="shared" si="11"/>
        <v>0</v>
      </c>
      <c r="J194" s="27" t="s">
        <v>29</v>
      </c>
      <c r="K194" s="28" t="s">
        <v>29</v>
      </c>
      <c r="L194" s="28" t="s">
        <v>29</v>
      </c>
    </row>
    <row r="195" spans="1:12" x14ac:dyDescent="0.25">
      <c r="A195" t="s">
        <v>389</v>
      </c>
      <c r="C195" t="s">
        <v>390</v>
      </c>
      <c r="E195" s="25"/>
      <c r="F195" s="26">
        <v>0</v>
      </c>
      <c r="G195" s="24">
        <f t="shared" si="9"/>
        <v>0</v>
      </c>
      <c r="H195" s="24">
        <f t="shared" si="10"/>
        <v>0</v>
      </c>
      <c r="I195" s="24">
        <f t="shared" si="11"/>
        <v>0</v>
      </c>
      <c r="J195" s="27" t="s">
        <v>29</v>
      </c>
      <c r="K195" s="28" t="s">
        <v>29</v>
      </c>
      <c r="L195" s="28" t="s">
        <v>29</v>
      </c>
    </row>
    <row r="196" spans="1:12" x14ac:dyDescent="0.25">
      <c r="A196" t="s">
        <v>391</v>
      </c>
      <c r="C196" t="s">
        <v>392</v>
      </c>
      <c r="E196" s="25"/>
      <c r="F196" s="26">
        <v>0</v>
      </c>
      <c r="G196" s="24">
        <f t="shared" si="9"/>
        <v>0</v>
      </c>
      <c r="H196" s="24">
        <f t="shared" si="10"/>
        <v>0</v>
      </c>
      <c r="I196" s="24">
        <f t="shared" si="11"/>
        <v>0</v>
      </c>
      <c r="J196" s="27" t="s">
        <v>29</v>
      </c>
      <c r="K196" s="28" t="s">
        <v>29</v>
      </c>
      <c r="L196" s="28" t="s">
        <v>29</v>
      </c>
    </row>
    <row r="197" spans="1:12" x14ac:dyDescent="0.25">
      <c r="A197" t="s">
        <v>393</v>
      </c>
      <c r="C197" t="s">
        <v>394</v>
      </c>
      <c r="E197" s="25"/>
      <c r="F197" s="26">
        <v>0</v>
      </c>
      <c r="G197" s="24">
        <f t="shared" si="9"/>
        <v>0</v>
      </c>
      <c r="H197" s="24">
        <f t="shared" si="10"/>
        <v>0</v>
      </c>
      <c r="I197" s="24">
        <f t="shared" si="11"/>
        <v>0</v>
      </c>
      <c r="J197" s="27" t="s">
        <v>29</v>
      </c>
      <c r="K197" s="28" t="s">
        <v>29</v>
      </c>
      <c r="L197" s="28" t="s">
        <v>29</v>
      </c>
    </row>
    <row r="198" spans="1:12" x14ac:dyDescent="0.25">
      <c r="A198" t="s">
        <v>395</v>
      </c>
      <c r="C198" t="s">
        <v>396</v>
      </c>
      <c r="E198" s="25"/>
      <c r="F198" s="26">
        <v>0</v>
      </c>
      <c r="G198" s="24">
        <f t="shared" si="9"/>
        <v>0</v>
      </c>
      <c r="H198" s="24">
        <f t="shared" si="10"/>
        <v>0</v>
      </c>
      <c r="I198" s="24">
        <f t="shared" si="11"/>
        <v>0</v>
      </c>
      <c r="J198" s="27" t="s">
        <v>29</v>
      </c>
      <c r="K198" s="28" t="s">
        <v>29</v>
      </c>
      <c r="L198" s="28" t="s">
        <v>29</v>
      </c>
    </row>
    <row r="199" spans="1:12" x14ac:dyDescent="0.25">
      <c r="A199" t="s">
        <v>397</v>
      </c>
      <c r="C199" t="s">
        <v>398</v>
      </c>
      <c r="D199" s="30">
        <v>4950</v>
      </c>
      <c r="E199" s="25"/>
      <c r="F199" s="26">
        <v>3750</v>
      </c>
      <c r="G199" s="24">
        <f t="shared" si="9"/>
        <v>128.02499999999998</v>
      </c>
      <c r="H199" s="24">
        <f t="shared" si="10"/>
        <v>109.27499999999999</v>
      </c>
      <c r="I199" s="24">
        <f t="shared" si="11"/>
        <v>94.987499999999997</v>
      </c>
      <c r="J199" s="27" t="s">
        <v>29</v>
      </c>
      <c r="K199" s="28" t="s">
        <v>29</v>
      </c>
      <c r="L199" s="28" t="s">
        <v>29</v>
      </c>
    </row>
    <row r="200" spans="1:12" x14ac:dyDescent="0.25">
      <c r="A200" t="s">
        <v>399</v>
      </c>
      <c r="C200" t="s">
        <v>400</v>
      </c>
      <c r="D200" s="30">
        <v>1848</v>
      </c>
      <c r="E200" s="25">
        <f t="shared" si="12"/>
        <v>0.23566017316017318</v>
      </c>
      <c r="F200" s="26">
        <v>1412.5</v>
      </c>
      <c r="G200" s="24">
        <f t="shared" si="9"/>
        <v>48.222749999999998</v>
      </c>
      <c r="H200" s="24">
        <f t="shared" si="10"/>
        <v>41.160249999999998</v>
      </c>
      <c r="I200" s="24">
        <f t="shared" si="11"/>
        <v>35.778624999999998</v>
      </c>
      <c r="J200" s="27" t="s">
        <v>29</v>
      </c>
      <c r="K200" s="28" t="s">
        <v>29</v>
      </c>
      <c r="L200" s="28" t="s">
        <v>29</v>
      </c>
    </row>
    <row r="201" spans="1:12" x14ac:dyDescent="0.25">
      <c r="A201" t="s">
        <v>401</v>
      </c>
      <c r="C201" t="s">
        <v>402</v>
      </c>
      <c r="D201" s="30">
        <v>0</v>
      </c>
      <c r="E201" s="25"/>
      <c r="F201" s="26">
        <v>0</v>
      </c>
      <c r="G201" s="24">
        <f t="shared" si="9"/>
        <v>0</v>
      </c>
      <c r="H201" s="24">
        <f t="shared" si="10"/>
        <v>0</v>
      </c>
      <c r="I201" s="24">
        <f t="shared" si="11"/>
        <v>0</v>
      </c>
      <c r="J201" s="27" t="s">
        <v>29</v>
      </c>
      <c r="K201" s="28" t="s">
        <v>29</v>
      </c>
      <c r="L201" s="28" t="s">
        <v>29</v>
      </c>
    </row>
    <row r="202" spans="1:12" x14ac:dyDescent="0.25">
      <c r="A202" t="s">
        <v>403</v>
      </c>
      <c r="C202" t="s">
        <v>404</v>
      </c>
      <c r="D202" s="30">
        <v>0</v>
      </c>
      <c r="E202" s="25"/>
      <c r="F202" s="26">
        <v>0</v>
      </c>
      <c r="G202" s="24">
        <f t="shared" si="9"/>
        <v>0</v>
      </c>
      <c r="H202" s="24">
        <f t="shared" si="10"/>
        <v>0</v>
      </c>
      <c r="I202" s="24">
        <f t="shared" si="11"/>
        <v>0</v>
      </c>
      <c r="J202" s="27" t="s">
        <v>29</v>
      </c>
      <c r="K202" s="28" t="s">
        <v>29</v>
      </c>
      <c r="L202" s="28" t="s">
        <v>29</v>
      </c>
    </row>
    <row r="203" spans="1:12" x14ac:dyDescent="0.25">
      <c r="A203" t="s">
        <v>405</v>
      </c>
      <c r="C203" t="s">
        <v>406</v>
      </c>
      <c r="D203" s="30">
        <v>240</v>
      </c>
      <c r="E203" s="25">
        <f t="shared" si="12"/>
        <v>0.11458333333333337</v>
      </c>
      <c r="F203" s="26">
        <v>212.5</v>
      </c>
      <c r="G203" s="24">
        <f t="shared" si="9"/>
        <v>7.2547499999999996</v>
      </c>
      <c r="H203" s="24">
        <f t="shared" si="10"/>
        <v>6.1922499999999996</v>
      </c>
      <c r="I203" s="24">
        <f t="shared" si="11"/>
        <v>5.382625</v>
      </c>
      <c r="J203" s="27" t="s">
        <v>29</v>
      </c>
      <c r="K203" s="28" t="s">
        <v>29</v>
      </c>
      <c r="L203" s="28" t="s">
        <v>29</v>
      </c>
    </row>
    <row r="204" spans="1:12" x14ac:dyDescent="0.25">
      <c r="A204" t="s">
        <v>407</v>
      </c>
      <c r="C204" t="s">
        <v>408</v>
      </c>
      <c r="D204" s="30">
        <v>473</v>
      </c>
      <c r="E204" s="25">
        <f t="shared" si="12"/>
        <v>0.41860465116279066</v>
      </c>
      <c r="F204" s="26">
        <v>275</v>
      </c>
      <c r="G204" s="24">
        <f t="shared" si="9"/>
        <v>9.3884999999999987</v>
      </c>
      <c r="H204" s="24">
        <f t="shared" si="10"/>
        <v>8.0135000000000005</v>
      </c>
      <c r="I204" s="24">
        <f t="shared" si="11"/>
        <v>6.9657499999999999</v>
      </c>
      <c r="J204" s="27" t="s">
        <v>29</v>
      </c>
      <c r="K204" s="28" t="s">
        <v>29</v>
      </c>
      <c r="L204" s="28" t="s">
        <v>29</v>
      </c>
    </row>
    <row r="205" spans="1:12" x14ac:dyDescent="0.25">
      <c r="A205" t="s">
        <v>409</v>
      </c>
      <c r="C205" t="s">
        <v>410</v>
      </c>
      <c r="E205" s="25"/>
      <c r="F205" s="26">
        <v>0</v>
      </c>
      <c r="G205" s="24">
        <f t="shared" si="9"/>
        <v>0</v>
      </c>
      <c r="H205" s="24">
        <f t="shared" si="10"/>
        <v>0</v>
      </c>
      <c r="I205" s="24">
        <f t="shared" si="11"/>
        <v>0</v>
      </c>
      <c r="J205" s="27" t="s">
        <v>29</v>
      </c>
      <c r="K205" s="28" t="s">
        <v>29</v>
      </c>
      <c r="L205" s="28" t="s">
        <v>29</v>
      </c>
    </row>
    <row r="206" spans="1:12" x14ac:dyDescent="0.25">
      <c r="A206" t="s">
        <v>411</v>
      </c>
      <c r="C206" t="s">
        <v>412</v>
      </c>
      <c r="D206" s="30">
        <v>0</v>
      </c>
      <c r="E206" s="25"/>
      <c r="F206" s="26">
        <v>1300</v>
      </c>
      <c r="G206" s="24">
        <f t="shared" si="9"/>
        <v>44.381999999999998</v>
      </c>
      <c r="H206" s="24">
        <f t="shared" si="10"/>
        <v>37.881999999999998</v>
      </c>
      <c r="I206" s="24">
        <f t="shared" si="11"/>
        <v>32.928999999999995</v>
      </c>
      <c r="J206" s="27" t="s">
        <v>29</v>
      </c>
      <c r="K206" s="28" t="s">
        <v>29</v>
      </c>
      <c r="L206" s="28" t="s">
        <v>29</v>
      </c>
    </row>
    <row r="207" spans="1:12" x14ac:dyDescent="0.25">
      <c r="A207" t="s">
        <v>413</v>
      </c>
      <c r="C207" t="s">
        <v>414</v>
      </c>
      <c r="E207" s="25"/>
      <c r="F207" s="26">
        <v>0</v>
      </c>
      <c r="G207" s="24">
        <f t="shared" si="9"/>
        <v>0</v>
      </c>
      <c r="H207" s="24">
        <f t="shared" si="10"/>
        <v>0</v>
      </c>
      <c r="I207" s="24">
        <f t="shared" si="11"/>
        <v>0</v>
      </c>
      <c r="J207" s="27" t="s">
        <v>29</v>
      </c>
      <c r="K207" s="28" t="s">
        <v>29</v>
      </c>
      <c r="L207" s="28" t="s">
        <v>29</v>
      </c>
    </row>
    <row r="208" spans="1:12" x14ac:dyDescent="0.25">
      <c r="A208" t="s">
        <v>415</v>
      </c>
      <c r="C208" t="s">
        <v>416</v>
      </c>
      <c r="D208" s="30">
        <v>4950</v>
      </c>
      <c r="E208" s="25">
        <f t="shared" si="12"/>
        <v>0.21212121212121215</v>
      </c>
      <c r="F208" s="26">
        <v>3900</v>
      </c>
      <c r="G208" s="24">
        <f t="shared" ref="G208:G271" si="13">F208*$G$9</f>
        <v>133.14599999999999</v>
      </c>
      <c r="H208" s="24">
        <f t="shared" ref="H208:H271" si="14">F208*$H$9</f>
        <v>113.646</v>
      </c>
      <c r="I208" s="24">
        <f t="shared" ref="I208:I271" si="15">F208*$I$9</f>
        <v>98.786999999999992</v>
      </c>
      <c r="J208" s="27" t="s">
        <v>29</v>
      </c>
      <c r="K208" s="28" t="s">
        <v>29</v>
      </c>
      <c r="L208" s="28" t="s">
        <v>29</v>
      </c>
    </row>
    <row r="209" spans="1:12" x14ac:dyDescent="0.25">
      <c r="A209" t="s">
        <v>417</v>
      </c>
      <c r="C209" t="s">
        <v>418</v>
      </c>
      <c r="D209" s="30">
        <v>0</v>
      </c>
      <c r="E209" s="25"/>
      <c r="F209" s="26">
        <v>0</v>
      </c>
      <c r="G209" s="24">
        <f t="shared" si="13"/>
        <v>0</v>
      </c>
      <c r="H209" s="24">
        <f t="shared" si="14"/>
        <v>0</v>
      </c>
      <c r="I209" s="24">
        <f t="shared" si="15"/>
        <v>0</v>
      </c>
      <c r="J209" s="27" t="s">
        <v>29</v>
      </c>
      <c r="K209" s="28" t="s">
        <v>29</v>
      </c>
      <c r="L209" s="28" t="s">
        <v>29</v>
      </c>
    </row>
    <row r="210" spans="1:12" x14ac:dyDescent="0.25">
      <c r="A210" t="s">
        <v>419</v>
      </c>
      <c r="C210" t="s">
        <v>420</v>
      </c>
      <c r="E210" s="25"/>
      <c r="F210" s="26">
        <v>9287.5</v>
      </c>
      <c r="G210" s="24">
        <f t="shared" si="13"/>
        <v>317.07524999999998</v>
      </c>
      <c r="H210" s="24">
        <f t="shared" si="14"/>
        <v>270.63774999999998</v>
      </c>
      <c r="I210" s="24">
        <f t="shared" si="15"/>
        <v>235.25237499999997</v>
      </c>
      <c r="J210" s="27" t="s">
        <v>29</v>
      </c>
      <c r="K210" s="28" t="s">
        <v>29</v>
      </c>
      <c r="L210" s="28" t="s">
        <v>29</v>
      </c>
    </row>
    <row r="211" spans="1:12" x14ac:dyDescent="0.25">
      <c r="A211" t="s">
        <v>421</v>
      </c>
      <c r="C211" t="s">
        <v>422</v>
      </c>
      <c r="D211" s="30">
        <v>2750</v>
      </c>
      <c r="E211" s="25">
        <f t="shared" si="12"/>
        <v>5.4545454545454564E-2</v>
      </c>
      <c r="F211" s="26">
        <v>2600</v>
      </c>
      <c r="G211" s="24">
        <f t="shared" si="13"/>
        <v>88.763999999999996</v>
      </c>
      <c r="H211" s="24">
        <f t="shared" si="14"/>
        <v>75.763999999999996</v>
      </c>
      <c r="I211" s="24">
        <f t="shared" si="15"/>
        <v>65.85799999999999</v>
      </c>
      <c r="J211" s="27" t="s">
        <v>29</v>
      </c>
      <c r="K211" s="28" t="s">
        <v>29</v>
      </c>
      <c r="L211" s="28" t="s">
        <v>29</v>
      </c>
    </row>
    <row r="212" spans="1:12" x14ac:dyDescent="0.25">
      <c r="A212" t="s">
        <v>423</v>
      </c>
      <c r="C212" t="s">
        <v>424</v>
      </c>
      <c r="D212" s="30">
        <v>523</v>
      </c>
      <c r="E212" s="25">
        <f t="shared" si="12"/>
        <v>0.23518164435946465</v>
      </c>
      <c r="F212" s="26">
        <v>400</v>
      </c>
      <c r="G212" s="24">
        <f t="shared" si="13"/>
        <v>13.655999999999999</v>
      </c>
      <c r="H212" s="24">
        <f t="shared" si="14"/>
        <v>11.655999999999999</v>
      </c>
      <c r="I212" s="24">
        <f t="shared" si="15"/>
        <v>10.132</v>
      </c>
      <c r="J212" s="27" t="s">
        <v>29</v>
      </c>
      <c r="K212" s="28" t="s">
        <v>29</v>
      </c>
      <c r="L212" s="28" t="s">
        <v>29</v>
      </c>
    </row>
    <row r="213" spans="1:12" x14ac:dyDescent="0.25">
      <c r="A213" t="s">
        <v>425</v>
      </c>
      <c r="C213" t="s">
        <v>426</v>
      </c>
      <c r="D213" s="30">
        <v>60</v>
      </c>
      <c r="E213" s="25">
        <f t="shared" ref="E213:E276" si="16">1-(F213/D213)</f>
        <v>0.375</v>
      </c>
      <c r="F213" s="26">
        <v>37.5</v>
      </c>
      <c r="G213" s="24">
        <f t="shared" si="13"/>
        <v>1.2802499999999999</v>
      </c>
      <c r="H213" s="24">
        <f t="shared" si="14"/>
        <v>1.0927499999999999</v>
      </c>
      <c r="I213" s="24">
        <f t="shared" si="15"/>
        <v>0.94987499999999991</v>
      </c>
      <c r="J213" s="27" t="s">
        <v>29</v>
      </c>
      <c r="K213" s="28" t="s">
        <v>29</v>
      </c>
      <c r="L213" s="28" t="s">
        <v>29</v>
      </c>
    </row>
    <row r="214" spans="1:12" x14ac:dyDescent="0.25">
      <c r="A214" t="s">
        <v>427</v>
      </c>
      <c r="C214" t="s">
        <v>428</v>
      </c>
      <c r="D214" s="30">
        <v>43000</v>
      </c>
      <c r="E214" s="25">
        <f t="shared" si="16"/>
        <v>0.31337209302325586</v>
      </c>
      <c r="F214" s="26">
        <v>29525</v>
      </c>
      <c r="G214" s="24">
        <f t="shared" si="13"/>
        <v>1007.9834999999999</v>
      </c>
      <c r="H214" s="24">
        <f t="shared" si="14"/>
        <v>860.35849999999994</v>
      </c>
      <c r="I214" s="24">
        <f t="shared" si="15"/>
        <v>747.86824999999999</v>
      </c>
      <c r="J214" s="27" t="s">
        <v>29</v>
      </c>
      <c r="K214" s="28" t="s">
        <v>29</v>
      </c>
      <c r="L214" s="28" t="s">
        <v>29</v>
      </c>
    </row>
    <row r="215" spans="1:12" x14ac:dyDescent="0.25">
      <c r="A215" t="s">
        <v>419</v>
      </c>
      <c r="C215" t="s">
        <v>429</v>
      </c>
      <c r="E215" s="25"/>
      <c r="F215" s="26">
        <v>9887.5</v>
      </c>
      <c r="G215" s="24">
        <f t="shared" si="13"/>
        <v>337.55924999999996</v>
      </c>
      <c r="H215" s="24">
        <f t="shared" si="14"/>
        <v>288.12175000000002</v>
      </c>
      <c r="I215" s="24">
        <f t="shared" si="15"/>
        <v>250.45037499999998</v>
      </c>
      <c r="J215" s="27" t="s">
        <v>29</v>
      </c>
      <c r="K215" s="28" t="s">
        <v>29</v>
      </c>
      <c r="L215" s="28" t="s">
        <v>29</v>
      </c>
    </row>
    <row r="216" spans="1:12" x14ac:dyDescent="0.25">
      <c r="A216" t="s">
        <v>430</v>
      </c>
      <c r="C216" t="s">
        <v>431</v>
      </c>
      <c r="E216" s="25"/>
      <c r="F216" s="26">
        <v>36300</v>
      </c>
      <c r="G216" s="24">
        <f t="shared" si="13"/>
        <v>1239.2819999999999</v>
      </c>
      <c r="H216" s="24">
        <f t="shared" si="14"/>
        <v>1057.7819999999999</v>
      </c>
      <c r="I216" s="24">
        <f t="shared" si="15"/>
        <v>919.47899999999993</v>
      </c>
      <c r="J216" s="27" t="s">
        <v>29</v>
      </c>
      <c r="K216" s="28" t="s">
        <v>29</v>
      </c>
      <c r="L216" s="28" t="s">
        <v>29</v>
      </c>
    </row>
    <row r="217" spans="1:12" x14ac:dyDescent="0.25">
      <c r="A217" t="s">
        <v>432</v>
      </c>
      <c r="C217" t="s">
        <v>433</v>
      </c>
      <c r="D217" s="30">
        <v>9155</v>
      </c>
      <c r="E217" s="25">
        <f t="shared" si="16"/>
        <v>0.28317859093391584</v>
      </c>
      <c r="F217" s="26">
        <v>6562.5</v>
      </c>
      <c r="G217" s="24">
        <f t="shared" si="13"/>
        <v>224.04374999999999</v>
      </c>
      <c r="H217" s="24">
        <f t="shared" si="14"/>
        <v>191.23124999999999</v>
      </c>
      <c r="I217" s="24">
        <f t="shared" si="15"/>
        <v>166.22812499999998</v>
      </c>
      <c r="J217" s="27" t="s">
        <v>29</v>
      </c>
      <c r="K217" s="28" t="s">
        <v>29</v>
      </c>
      <c r="L217" s="28" t="s">
        <v>29</v>
      </c>
    </row>
    <row r="218" spans="1:12" x14ac:dyDescent="0.25">
      <c r="A218" t="s">
        <v>430</v>
      </c>
      <c r="C218" t="s">
        <v>434</v>
      </c>
      <c r="E218" s="25"/>
      <c r="F218" s="26">
        <v>38612.5</v>
      </c>
      <c r="G218" s="24">
        <f t="shared" si="13"/>
        <v>1318.2307499999999</v>
      </c>
      <c r="H218" s="24">
        <f t="shared" si="14"/>
        <v>1125.1682499999999</v>
      </c>
      <c r="I218" s="24">
        <f t="shared" si="15"/>
        <v>978.05462499999999</v>
      </c>
      <c r="J218" s="27" t="s">
        <v>29</v>
      </c>
      <c r="K218" s="28" t="s">
        <v>29</v>
      </c>
      <c r="L218" s="28" t="s">
        <v>29</v>
      </c>
    </row>
    <row r="219" spans="1:12" x14ac:dyDescent="0.25">
      <c r="A219" t="s">
        <v>435</v>
      </c>
      <c r="C219" t="s">
        <v>436</v>
      </c>
      <c r="D219" s="30">
        <v>16293</v>
      </c>
      <c r="E219" s="25">
        <f t="shared" si="16"/>
        <v>0.30184741913705271</v>
      </c>
      <c r="F219" s="26">
        <v>11375</v>
      </c>
      <c r="G219" s="24">
        <f t="shared" si="13"/>
        <v>388.34249999999997</v>
      </c>
      <c r="H219" s="24">
        <f t="shared" si="14"/>
        <v>331.46749999999997</v>
      </c>
      <c r="I219" s="24">
        <f t="shared" si="15"/>
        <v>288.12874999999997</v>
      </c>
      <c r="J219" s="27" t="s">
        <v>29</v>
      </c>
      <c r="K219" s="28" t="s">
        <v>29</v>
      </c>
      <c r="L219" s="28" t="s">
        <v>29</v>
      </c>
    </row>
    <row r="220" spans="1:12" x14ac:dyDescent="0.25">
      <c r="A220" t="s">
        <v>437</v>
      </c>
      <c r="C220" t="s">
        <v>438</v>
      </c>
      <c r="D220" s="30">
        <v>1301</v>
      </c>
      <c r="E220" s="25">
        <f t="shared" si="16"/>
        <v>0.26979246733282092</v>
      </c>
      <c r="F220" s="26">
        <v>950</v>
      </c>
      <c r="G220" s="24">
        <f t="shared" si="13"/>
        <v>32.433</v>
      </c>
      <c r="H220" s="24">
        <f t="shared" si="14"/>
        <v>27.683</v>
      </c>
      <c r="I220" s="24">
        <f t="shared" si="15"/>
        <v>24.063499999999998</v>
      </c>
      <c r="J220" s="27" t="s">
        <v>29</v>
      </c>
      <c r="K220" s="28" t="s">
        <v>29</v>
      </c>
      <c r="L220" s="28" t="s">
        <v>29</v>
      </c>
    </row>
    <row r="221" spans="1:12" x14ac:dyDescent="0.25">
      <c r="A221" t="s">
        <v>439</v>
      </c>
      <c r="C221" t="s">
        <v>440</v>
      </c>
      <c r="D221" s="30">
        <v>1301</v>
      </c>
      <c r="E221" s="25">
        <f t="shared" si="16"/>
        <v>0.24096848578016905</v>
      </c>
      <c r="F221" s="26">
        <v>987.5</v>
      </c>
      <c r="G221" s="24">
        <f t="shared" si="13"/>
        <v>33.713249999999995</v>
      </c>
      <c r="H221" s="24">
        <f t="shared" si="14"/>
        <v>28.775749999999999</v>
      </c>
      <c r="I221" s="24">
        <f t="shared" si="15"/>
        <v>25.013375</v>
      </c>
      <c r="J221" s="27" t="s">
        <v>29</v>
      </c>
      <c r="K221" s="28" t="s">
        <v>29</v>
      </c>
      <c r="L221" s="28" t="s">
        <v>29</v>
      </c>
    </row>
    <row r="222" spans="1:12" x14ac:dyDescent="0.25">
      <c r="A222" t="s">
        <v>441</v>
      </c>
      <c r="C222" t="s">
        <v>442</v>
      </c>
      <c r="D222" s="30">
        <v>1301</v>
      </c>
      <c r="E222" s="25">
        <f t="shared" si="16"/>
        <v>0.26979246733282092</v>
      </c>
      <c r="F222" s="26">
        <v>950</v>
      </c>
      <c r="G222" s="24">
        <f t="shared" si="13"/>
        <v>32.433</v>
      </c>
      <c r="H222" s="24">
        <f t="shared" si="14"/>
        <v>27.683</v>
      </c>
      <c r="I222" s="24">
        <f t="shared" si="15"/>
        <v>24.063499999999998</v>
      </c>
      <c r="J222" s="27" t="s">
        <v>29</v>
      </c>
      <c r="K222" s="28" t="s">
        <v>29</v>
      </c>
      <c r="L222" s="28" t="s">
        <v>29</v>
      </c>
    </row>
    <row r="223" spans="1:12" x14ac:dyDescent="0.25">
      <c r="A223" t="s">
        <v>443</v>
      </c>
      <c r="C223" t="s">
        <v>444</v>
      </c>
      <c r="D223" s="30">
        <v>1301</v>
      </c>
      <c r="E223" s="25">
        <f t="shared" si="16"/>
        <v>0.26979246733282092</v>
      </c>
      <c r="F223" s="26">
        <v>950</v>
      </c>
      <c r="G223" s="24">
        <f t="shared" si="13"/>
        <v>32.433</v>
      </c>
      <c r="H223" s="24">
        <f t="shared" si="14"/>
        <v>27.683</v>
      </c>
      <c r="I223" s="24">
        <f t="shared" si="15"/>
        <v>24.063499999999998</v>
      </c>
      <c r="J223" s="27" t="s">
        <v>29</v>
      </c>
      <c r="K223" s="28" t="s">
        <v>29</v>
      </c>
      <c r="L223" s="28" t="s">
        <v>29</v>
      </c>
    </row>
    <row r="224" spans="1:12" x14ac:dyDescent="0.25">
      <c r="A224" t="s">
        <v>445</v>
      </c>
      <c r="C224" t="s">
        <v>446</v>
      </c>
      <c r="D224" s="30">
        <v>1301</v>
      </c>
      <c r="E224" s="25">
        <f t="shared" si="16"/>
        <v>0.26979246733282092</v>
      </c>
      <c r="F224" s="26">
        <v>950</v>
      </c>
      <c r="G224" s="24">
        <f t="shared" si="13"/>
        <v>32.433</v>
      </c>
      <c r="H224" s="24">
        <f t="shared" si="14"/>
        <v>27.683</v>
      </c>
      <c r="I224" s="24">
        <f t="shared" si="15"/>
        <v>24.063499999999998</v>
      </c>
      <c r="J224" s="27" t="s">
        <v>29</v>
      </c>
      <c r="K224" s="28" t="s">
        <v>29</v>
      </c>
      <c r="L224" s="28" t="s">
        <v>29</v>
      </c>
    </row>
    <row r="225" spans="1:12" x14ac:dyDescent="0.25">
      <c r="A225" t="s">
        <v>447</v>
      </c>
      <c r="C225" t="s">
        <v>448</v>
      </c>
      <c r="D225" s="30">
        <v>1301</v>
      </c>
      <c r="E225" s="25">
        <f t="shared" si="16"/>
        <v>0.26979246733282092</v>
      </c>
      <c r="F225" s="26">
        <v>950</v>
      </c>
      <c r="G225" s="24">
        <f t="shared" si="13"/>
        <v>32.433</v>
      </c>
      <c r="H225" s="24">
        <f t="shared" si="14"/>
        <v>27.683</v>
      </c>
      <c r="I225" s="24">
        <f t="shared" si="15"/>
        <v>24.063499999999998</v>
      </c>
      <c r="J225" s="27" t="s">
        <v>29</v>
      </c>
      <c r="K225" s="28" t="s">
        <v>29</v>
      </c>
      <c r="L225" s="28" t="s">
        <v>29</v>
      </c>
    </row>
    <row r="226" spans="1:12" x14ac:dyDescent="0.25">
      <c r="A226" t="s">
        <v>449</v>
      </c>
      <c r="C226" t="s">
        <v>450</v>
      </c>
      <c r="D226" s="30">
        <v>1301</v>
      </c>
      <c r="E226" s="25">
        <f t="shared" si="16"/>
        <v>0.26979246733282092</v>
      </c>
      <c r="F226" s="26">
        <v>950</v>
      </c>
      <c r="G226" s="24">
        <f t="shared" si="13"/>
        <v>32.433</v>
      </c>
      <c r="H226" s="24">
        <f t="shared" si="14"/>
        <v>27.683</v>
      </c>
      <c r="I226" s="24">
        <f t="shared" si="15"/>
        <v>24.063499999999998</v>
      </c>
      <c r="J226" s="27" t="s">
        <v>29</v>
      </c>
      <c r="K226" s="28" t="s">
        <v>29</v>
      </c>
      <c r="L226" s="28" t="s">
        <v>29</v>
      </c>
    </row>
    <row r="227" spans="1:12" x14ac:dyDescent="0.25">
      <c r="A227" t="s">
        <v>451</v>
      </c>
      <c r="C227" t="s">
        <v>452</v>
      </c>
      <c r="D227" s="30">
        <v>1301</v>
      </c>
      <c r="E227" s="25">
        <f t="shared" si="16"/>
        <v>0.26979246733282092</v>
      </c>
      <c r="F227" s="26">
        <v>950</v>
      </c>
      <c r="G227" s="24">
        <f t="shared" si="13"/>
        <v>32.433</v>
      </c>
      <c r="H227" s="24">
        <f t="shared" si="14"/>
        <v>27.683</v>
      </c>
      <c r="I227" s="24">
        <f t="shared" si="15"/>
        <v>24.063499999999998</v>
      </c>
      <c r="J227" s="27" t="s">
        <v>29</v>
      </c>
      <c r="K227" s="28" t="s">
        <v>29</v>
      </c>
      <c r="L227" s="28" t="s">
        <v>29</v>
      </c>
    </row>
    <row r="228" spans="1:12" x14ac:dyDescent="0.25">
      <c r="A228" t="s">
        <v>453</v>
      </c>
      <c r="C228" t="s">
        <v>454</v>
      </c>
      <c r="D228" s="30">
        <v>1118</v>
      </c>
      <c r="E228" s="25">
        <f t="shared" si="16"/>
        <v>0.36270125223613592</v>
      </c>
      <c r="F228" s="26">
        <v>712.5</v>
      </c>
      <c r="G228" s="24">
        <f t="shared" si="13"/>
        <v>24.324749999999998</v>
      </c>
      <c r="H228" s="24">
        <f t="shared" si="14"/>
        <v>20.762249999999998</v>
      </c>
      <c r="I228" s="24">
        <f t="shared" si="15"/>
        <v>18.047625</v>
      </c>
      <c r="J228" s="27" t="s">
        <v>29</v>
      </c>
      <c r="K228" s="28" t="s">
        <v>29</v>
      </c>
      <c r="L228" s="28" t="s">
        <v>29</v>
      </c>
    </row>
    <row r="229" spans="1:12" x14ac:dyDescent="0.25">
      <c r="A229" t="s">
        <v>455</v>
      </c>
      <c r="C229" t="s">
        <v>456</v>
      </c>
      <c r="D229" s="30">
        <v>473</v>
      </c>
      <c r="E229" s="25">
        <f t="shared" si="16"/>
        <v>0.41860465116279066</v>
      </c>
      <c r="F229" s="26">
        <v>275</v>
      </c>
      <c r="G229" s="24">
        <f t="shared" si="13"/>
        <v>9.3884999999999987</v>
      </c>
      <c r="H229" s="24">
        <f t="shared" si="14"/>
        <v>8.0135000000000005</v>
      </c>
      <c r="I229" s="24">
        <f t="shared" si="15"/>
        <v>6.9657499999999999</v>
      </c>
      <c r="J229" s="27" t="s">
        <v>29</v>
      </c>
      <c r="K229" s="28" t="s">
        <v>29</v>
      </c>
      <c r="L229" s="28" t="s">
        <v>29</v>
      </c>
    </row>
    <row r="230" spans="1:12" x14ac:dyDescent="0.25">
      <c r="A230" t="s">
        <v>457</v>
      </c>
      <c r="C230" t="s">
        <v>458</v>
      </c>
      <c r="D230" s="30">
        <v>5558</v>
      </c>
      <c r="E230" s="25">
        <f t="shared" si="16"/>
        <v>0.31180280676502337</v>
      </c>
      <c r="F230" s="26">
        <v>3825</v>
      </c>
      <c r="G230" s="24">
        <f t="shared" si="13"/>
        <v>130.5855</v>
      </c>
      <c r="H230" s="24">
        <f t="shared" si="14"/>
        <v>111.4605</v>
      </c>
      <c r="I230" s="24">
        <f t="shared" si="15"/>
        <v>96.887249999999995</v>
      </c>
      <c r="J230" s="27" t="s">
        <v>29</v>
      </c>
      <c r="K230" s="28" t="s">
        <v>29</v>
      </c>
      <c r="L230" s="28" t="s">
        <v>29</v>
      </c>
    </row>
    <row r="231" spans="1:12" x14ac:dyDescent="0.25">
      <c r="A231" t="s">
        <v>459</v>
      </c>
      <c r="C231" t="s">
        <v>460</v>
      </c>
      <c r="D231" s="30">
        <v>22915</v>
      </c>
      <c r="E231" s="25">
        <f t="shared" si="16"/>
        <v>0.26140082915121099</v>
      </c>
      <c r="F231" s="26">
        <v>16925</v>
      </c>
      <c r="G231" s="24">
        <f t="shared" si="13"/>
        <v>577.81949999999995</v>
      </c>
      <c r="H231" s="24">
        <f t="shared" si="14"/>
        <v>493.19450000000001</v>
      </c>
      <c r="I231" s="24">
        <f t="shared" si="15"/>
        <v>428.71024999999997</v>
      </c>
      <c r="J231" s="27" t="s">
        <v>29</v>
      </c>
      <c r="K231" s="28" t="s">
        <v>29</v>
      </c>
      <c r="L231" s="28" t="s">
        <v>29</v>
      </c>
    </row>
    <row r="232" spans="1:12" x14ac:dyDescent="0.25">
      <c r="A232" t="s">
        <v>461</v>
      </c>
      <c r="C232" t="s">
        <v>462</v>
      </c>
      <c r="D232" s="30">
        <v>58260</v>
      </c>
      <c r="E232" s="25">
        <f t="shared" si="16"/>
        <v>0.4262787504291109</v>
      </c>
      <c r="F232" s="26">
        <v>33425</v>
      </c>
      <c r="G232" s="24">
        <f t="shared" si="13"/>
        <v>1141.1294999999998</v>
      </c>
      <c r="H232" s="24">
        <f t="shared" si="14"/>
        <v>974.00450000000001</v>
      </c>
      <c r="I232" s="24">
        <f t="shared" si="15"/>
        <v>846.65524999999991</v>
      </c>
      <c r="J232" s="27" t="s">
        <v>29</v>
      </c>
      <c r="K232" s="28" t="s">
        <v>29</v>
      </c>
      <c r="L232" s="28" t="s">
        <v>29</v>
      </c>
    </row>
    <row r="233" spans="1:12" x14ac:dyDescent="0.25">
      <c r="A233" t="s">
        <v>463</v>
      </c>
      <c r="C233" t="s">
        <v>464</v>
      </c>
      <c r="D233" s="30">
        <v>42345</v>
      </c>
      <c r="E233" s="25">
        <f t="shared" si="16"/>
        <v>0.18939662297791948</v>
      </c>
      <c r="F233" s="26">
        <v>34325</v>
      </c>
      <c r="G233" s="24">
        <f t="shared" si="13"/>
        <v>1171.8554999999999</v>
      </c>
      <c r="H233" s="24">
        <f t="shared" si="14"/>
        <v>1000.2305</v>
      </c>
      <c r="I233" s="24">
        <f t="shared" si="15"/>
        <v>869.45224999999994</v>
      </c>
      <c r="J233" s="27" t="s">
        <v>29</v>
      </c>
      <c r="K233" s="28" t="s">
        <v>29</v>
      </c>
      <c r="L233" s="28" t="s">
        <v>29</v>
      </c>
    </row>
    <row r="234" spans="1:12" x14ac:dyDescent="0.25">
      <c r="A234" t="s">
        <v>465</v>
      </c>
      <c r="C234" t="s">
        <v>466</v>
      </c>
      <c r="D234" s="30">
        <v>7140</v>
      </c>
      <c r="E234" s="25">
        <f t="shared" si="16"/>
        <v>0.27170868347338939</v>
      </c>
      <c r="F234" s="26">
        <v>5200</v>
      </c>
      <c r="G234" s="24">
        <f t="shared" si="13"/>
        <v>177.52799999999999</v>
      </c>
      <c r="H234" s="24">
        <f t="shared" si="14"/>
        <v>151.52799999999999</v>
      </c>
      <c r="I234" s="24">
        <f t="shared" si="15"/>
        <v>131.71599999999998</v>
      </c>
      <c r="J234" s="27" t="s">
        <v>29</v>
      </c>
      <c r="K234" s="28" t="s">
        <v>29</v>
      </c>
      <c r="L234" s="28" t="s">
        <v>29</v>
      </c>
    </row>
    <row r="235" spans="1:12" x14ac:dyDescent="0.25">
      <c r="A235" t="s">
        <v>467</v>
      </c>
      <c r="C235" t="s">
        <v>468</v>
      </c>
      <c r="D235" s="30">
        <v>2300</v>
      </c>
      <c r="E235" s="25">
        <f t="shared" si="16"/>
        <v>0.18478260869565222</v>
      </c>
      <c r="F235" s="26">
        <v>1875</v>
      </c>
      <c r="G235" s="24">
        <f t="shared" si="13"/>
        <v>64.012499999999989</v>
      </c>
      <c r="H235" s="24">
        <f t="shared" si="14"/>
        <v>54.637499999999996</v>
      </c>
      <c r="I235" s="24">
        <f t="shared" si="15"/>
        <v>47.493749999999999</v>
      </c>
      <c r="J235" s="27" t="s">
        <v>29</v>
      </c>
      <c r="K235" s="28" t="s">
        <v>29</v>
      </c>
      <c r="L235" s="28" t="s">
        <v>29</v>
      </c>
    </row>
    <row r="236" spans="1:12" x14ac:dyDescent="0.25">
      <c r="A236" t="s">
        <v>469</v>
      </c>
      <c r="C236" t="s">
        <v>470</v>
      </c>
      <c r="D236" s="30">
        <v>33100</v>
      </c>
      <c r="E236" s="25">
        <f t="shared" si="16"/>
        <v>9.1012084592145048E-2</v>
      </c>
      <c r="F236" s="26">
        <v>30087.5</v>
      </c>
      <c r="G236" s="24">
        <f t="shared" si="13"/>
        <v>1027.1872499999999</v>
      </c>
      <c r="H236" s="24">
        <f t="shared" si="14"/>
        <v>876.74974999999995</v>
      </c>
      <c r="I236" s="24">
        <f t="shared" si="15"/>
        <v>762.11637499999995</v>
      </c>
      <c r="J236" s="27" t="s">
        <v>29</v>
      </c>
      <c r="K236" s="28" t="s">
        <v>29</v>
      </c>
      <c r="L236" s="28" t="s">
        <v>29</v>
      </c>
    </row>
    <row r="237" spans="1:12" x14ac:dyDescent="0.25">
      <c r="A237" t="s">
        <v>471</v>
      </c>
      <c r="C237" t="s">
        <v>472</v>
      </c>
      <c r="D237" s="30">
        <v>16155</v>
      </c>
      <c r="E237" s="25">
        <f t="shared" si="16"/>
        <v>0.18833178582482202</v>
      </c>
      <c r="F237" s="26">
        <v>13112.5</v>
      </c>
      <c r="G237" s="24">
        <f t="shared" si="13"/>
        <v>447.66074999999995</v>
      </c>
      <c r="H237" s="24">
        <f t="shared" si="14"/>
        <v>382.09825000000001</v>
      </c>
      <c r="I237" s="24">
        <f t="shared" si="15"/>
        <v>332.13962499999997</v>
      </c>
      <c r="J237" s="27" t="s">
        <v>29</v>
      </c>
      <c r="K237" s="28" t="s">
        <v>29</v>
      </c>
      <c r="L237" s="28" t="s">
        <v>29</v>
      </c>
    </row>
    <row r="238" spans="1:12" x14ac:dyDescent="0.25">
      <c r="A238" t="s">
        <v>473</v>
      </c>
      <c r="C238" t="s">
        <v>474</v>
      </c>
      <c r="D238" s="30">
        <v>25595</v>
      </c>
      <c r="E238" s="25">
        <f t="shared" si="16"/>
        <v>0.27378394217620627</v>
      </c>
      <c r="F238" s="26">
        <v>18587.5</v>
      </c>
      <c r="G238" s="24">
        <f t="shared" si="13"/>
        <v>634.57724999999994</v>
      </c>
      <c r="H238" s="24">
        <f t="shared" si="14"/>
        <v>541.63974999999994</v>
      </c>
      <c r="I238" s="24">
        <f t="shared" si="15"/>
        <v>470.82137499999999</v>
      </c>
      <c r="J238" s="27" t="s">
        <v>29</v>
      </c>
      <c r="K238" s="28" t="s">
        <v>29</v>
      </c>
      <c r="L238" s="28" t="s">
        <v>29</v>
      </c>
    </row>
    <row r="239" spans="1:12" x14ac:dyDescent="0.25">
      <c r="A239" t="s">
        <v>475</v>
      </c>
      <c r="C239" t="s">
        <v>476</v>
      </c>
      <c r="D239" s="30">
        <v>32250</v>
      </c>
      <c r="E239" s="25">
        <f t="shared" si="16"/>
        <v>0.35503875968992249</v>
      </c>
      <c r="F239" s="26">
        <v>20800</v>
      </c>
      <c r="G239" s="24">
        <f t="shared" si="13"/>
        <v>710.11199999999997</v>
      </c>
      <c r="H239" s="24">
        <f t="shared" si="14"/>
        <v>606.11199999999997</v>
      </c>
      <c r="I239" s="24">
        <f t="shared" si="15"/>
        <v>526.86399999999992</v>
      </c>
      <c r="J239" s="27" t="s">
        <v>29</v>
      </c>
      <c r="K239" s="28" t="s">
        <v>29</v>
      </c>
      <c r="L239" s="28" t="s">
        <v>29</v>
      </c>
    </row>
    <row r="240" spans="1:12" x14ac:dyDescent="0.25">
      <c r="A240" t="s">
        <v>477</v>
      </c>
      <c r="C240" t="s">
        <v>478</v>
      </c>
      <c r="D240" s="30">
        <v>32304</v>
      </c>
      <c r="E240" s="25">
        <f t="shared" si="16"/>
        <v>0.32864351163942551</v>
      </c>
      <c r="F240" s="26">
        <v>21687.5</v>
      </c>
      <c r="G240" s="24">
        <f t="shared" si="13"/>
        <v>740.41124999999988</v>
      </c>
      <c r="H240" s="24">
        <f t="shared" si="14"/>
        <v>631.97375</v>
      </c>
      <c r="I240" s="24">
        <f t="shared" si="15"/>
        <v>549.34437500000001</v>
      </c>
      <c r="J240" s="27" t="s">
        <v>29</v>
      </c>
      <c r="K240" s="28" t="s">
        <v>29</v>
      </c>
      <c r="L240" s="28" t="s">
        <v>29</v>
      </c>
    </row>
    <row r="241" spans="1:12" x14ac:dyDescent="0.25">
      <c r="A241" t="s">
        <v>479</v>
      </c>
      <c r="C241" t="s">
        <v>480</v>
      </c>
      <c r="E241" s="25"/>
      <c r="F241" s="26">
        <v>19725</v>
      </c>
      <c r="G241" s="24">
        <f t="shared" si="13"/>
        <v>673.41149999999993</v>
      </c>
      <c r="H241" s="24">
        <f t="shared" si="14"/>
        <v>574.78649999999993</v>
      </c>
      <c r="I241" s="24">
        <f t="shared" si="15"/>
        <v>499.63424999999995</v>
      </c>
      <c r="J241" s="27" t="s">
        <v>29</v>
      </c>
      <c r="K241" s="28" t="s">
        <v>29</v>
      </c>
      <c r="L241" s="28" t="s">
        <v>29</v>
      </c>
    </row>
    <row r="242" spans="1:12" x14ac:dyDescent="0.25">
      <c r="A242" t="s">
        <v>481</v>
      </c>
      <c r="C242" t="s">
        <v>482</v>
      </c>
      <c r="D242" s="30">
        <v>18329</v>
      </c>
      <c r="E242" s="25">
        <f t="shared" si="16"/>
        <v>0.12161056249659008</v>
      </c>
      <c r="F242" s="26">
        <v>16100</v>
      </c>
      <c r="G242" s="24">
        <f t="shared" si="13"/>
        <v>549.654</v>
      </c>
      <c r="H242" s="24">
        <f t="shared" si="14"/>
        <v>469.154</v>
      </c>
      <c r="I242" s="24">
        <f t="shared" si="15"/>
        <v>407.81299999999999</v>
      </c>
      <c r="J242" s="27" t="s">
        <v>29</v>
      </c>
      <c r="K242" s="28" t="s">
        <v>29</v>
      </c>
      <c r="L242" s="28" t="s">
        <v>29</v>
      </c>
    </row>
    <row r="243" spans="1:12" x14ac:dyDescent="0.25">
      <c r="A243" t="s">
        <v>483</v>
      </c>
      <c r="C243" t="s">
        <v>484</v>
      </c>
      <c r="D243" s="30">
        <v>60800</v>
      </c>
      <c r="E243" s="25">
        <f t="shared" si="16"/>
        <v>0.18914473684210531</v>
      </c>
      <c r="F243" s="26">
        <v>49300</v>
      </c>
      <c r="G243" s="24">
        <f t="shared" si="13"/>
        <v>1683.1019999999999</v>
      </c>
      <c r="H243" s="24">
        <f t="shared" si="14"/>
        <v>1436.6019999999999</v>
      </c>
      <c r="I243" s="24">
        <f t="shared" si="15"/>
        <v>1248.769</v>
      </c>
      <c r="J243" s="27" t="s">
        <v>29</v>
      </c>
      <c r="K243" s="28" t="s">
        <v>29</v>
      </c>
      <c r="L243" s="28" t="s">
        <v>29</v>
      </c>
    </row>
    <row r="244" spans="1:12" x14ac:dyDescent="0.25">
      <c r="A244" t="s">
        <v>485</v>
      </c>
      <c r="C244" t="s">
        <v>486</v>
      </c>
      <c r="D244" s="30">
        <v>84.83</v>
      </c>
      <c r="E244" s="25">
        <f t="shared" si="16"/>
        <v>0.11587881645644227</v>
      </c>
      <c r="F244" s="26">
        <v>75</v>
      </c>
      <c r="G244" s="24">
        <f t="shared" si="13"/>
        <v>2.5604999999999998</v>
      </c>
      <c r="H244" s="24">
        <f t="shared" si="14"/>
        <v>2.1854999999999998</v>
      </c>
      <c r="I244" s="24">
        <f t="shared" si="15"/>
        <v>1.8997499999999998</v>
      </c>
      <c r="J244" s="27" t="s">
        <v>29</v>
      </c>
      <c r="K244" s="28" t="s">
        <v>29</v>
      </c>
      <c r="L244" s="28" t="s">
        <v>29</v>
      </c>
    </row>
    <row r="245" spans="1:12" x14ac:dyDescent="0.25">
      <c r="A245" t="s">
        <v>487</v>
      </c>
      <c r="C245" t="s">
        <v>488</v>
      </c>
      <c r="D245" s="30">
        <v>43.58</v>
      </c>
      <c r="E245" s="25">
        <f t="shared" si="16"/>
        <v>0.13951353832033042</v>
      </c>
      <c r="F245" s="26">
        <v>37.5</v>
      </c>
      <c r="G245" s="24">
        <f t="shared" si="13"/>
        <v>1.2802499999999999</v>
      </c>
      <c r="H245" s="24">
        <f t="shared" si="14"/>
        <v>1.0927499999999999</v>
      </c>
      <c r="I245" s="24">
        <f t="shared" si="15"/>
        <v>0.94987499999999991</v>
      </c>
      <c r="J245" s="27" t="s">
        <v>29</v>
      </c>
      <c r="K245" s="28" t="s">
        <v>29</v>
      </c>
      <c r="L245" s="28" t="s">
        <v>29</v>
      </c>
    </row>
    <row r="246" spans="1:12" x14ac:dyDescent="0.25">
      <c r="A246" t="s">
        <v>489</v>
      </c>
      <c r="C246" t="s">
        <v>490</v>
      </c>
      <c r="D246" s="30">
        <v>515</v>
      </c>
      <c r="E246" s="25">
        <f t="shared" si="16"/>
        <v>0.22330097087378642</v>
      </c>
      <c r="F246" s="26">
        <v>400</v>
      </c>
      <c r="G246" s="24">
        <f t="shared" si="13"/>
        <v>13.655999999999999</v>
      </c>
      <c r="H246" s="24">
        <f t="shared" si="14"/>
        <v>11.655999999999999</v>
      </c>
      <c r="I246" s="24">
        <f t="shared" si="15"/>
        <v>10.132</v>
      </c>
      <c r="J246" s="27" t="s">
        <v>29</v>
      </c>
      <c r="K246" s="28" t="s">
        <v>29</v>
      </c>
      <c r="L246" s="28" t="s">
        <v>29</v>
      </c>
    </row>
    <row r="247" spans="1:12" x14ac:dyDescent="0.25">
      <c r="A247" t="s">
        <v>491</v>
      </c>
      <c r="C247" t="s">
        <v>492</v>
      </c>
      <c r="D247" s="30">
        <v>66</v>
      </c>
      <c r="E247" s="25">
        <f t="shared" si="16"/>
        <v>5.3030303030302983E-2</v>
      </c>
      <c r="F247" s="26">
        <v>62.5</v>
      </c>
      <c r="G247" s="24">
        <f t="shared" si="13"/>
        <v>2.1337499999999996</v>
      </c>
      <c r="H247" s="24">
        <f t="shared" si="14"/>
        <v>1.82125</v>
      </c>
      <c r="I247" s="24">
        <f t="shared" si="15"/>
        <v>1.5831249999999999</v>
      </c>
      <c r="J247" s="27" t="s">
        <v>29</v>
      </c>
      <c r="K247" s="28" t="s">
        <v>29</v>
      </c>
      <c r="L247" s="28" t="s">
        <v>29</v>
      </c>
    </row>
    <row r="248" spans="1:12" x14ac:dyDescent="0.25">
      <c r="A248" t="s">
        <v>493</v>
      </c>
      <c r="C248" t="s">
        <v>494</v>
      </c>
      <c r="D248" s="30">
        <v>779</v>
      </c>
      <c r="E248" s="25">
        <f t="shared" si="16"/>
        <v>0.26187419768934528</v>
      </c>
      <c r="F248" s="26">
        <v>575</v>
      </c>
      <c r="G248" s="24">
        <f t="shared" si="13"/>
        <v>19.630499999999998</v>
      </c>
      <c r="H248" s="24">
        <f t="shared" si="14"/>
        <v>16.755499999999998</v>
      </c>
      <c r="I248" s="24">
        <f t="shared" si="15"/>
        <v>14.564749999999998</v>
      </c>
      <c r="J248" s="27" t="s">
        <v>29</v>
      </c>
      <c r="K248" s="28" t="s">
        <v>29</v>
      </c>
      <c r="L248" s="28" t="s">
        <v>29</v>
      </c>
    </row>
    <row r="249" spans="1:12" x14ac:dyDescent="0.25">
      <c r="A249" t="s">
        <v>495</v>
      </c>
      <c r="C249" t="s">
        <v>496</v>
      </c>
      <c r="D249" s="30">
        <v>251</v>
      </c>
      <c r="E249" s="25">
        <f t="shared" si="16"/>
        <v>0.25298804780876494</v>
      </c>
      <c r="F249" s="26">
        <v>187.5</v>
      </c>
      <c r="G249" s="24">
        <f t="shared" si="13"/>
        <v>6.4012499999999992</v>
      </c>
      <c r="H249" s="24">
        <f t="shared" si="14"/>
        <v>5.4637500000000001</v>
      </c>
      <c r="I249" s="24">
        <f t="shared" si="15"/>
        <v>4.7493749999999997</v>
      </c>
      <c r="J249" s="27" t="s">
        <v>29</v>
      </c>
      <c r="K249" s="28" t="s">
        <v>29</v>
      </c>
      <c r="L249" s="28" t="s">
        <v>29</v>
      </c>
    </row>
    <row r="250" spans="1:12" x14ac:dyDescent="0.25">
      <c r="A250" t="s">
        <v>497</v>
      </c>
      <c r="C250" t="s">
        <v>498</v>
      </c>
      <c r="D250" s="30">
        <v>64.900000000000006</v>
      </c>
      <c r="E250" s="25">
        <f t="shared" si="16"/>
        <v>0.22958397534668729</v>
      </c>
      <c r="F250" s="26">
        <v>50</v>
      </c>
      <c r="G250" s="24">
        <f t="shared" si="13"/>
        <v>1.7069999999999999</v>
      </c>
      <c r="H250" s="24">
        <f t="shared" si="14"/>
        <v>1.4569999999999999</v>
      </c>
      <c r="I250" s="24">
        <f t="shared" si="15"/>
        <v>1.2665</v>
      </c>
      <c r="J250" s="27" t="s">
        <v>29</v>
      </c>
      <c r="K250" s="28" t="s">
        <v>29</v>
      </c>
      <c r="L250" s="28" t="s">
        <v>29</v>
      </c>
    </row>
    <row r="251" spans="1:12" x14ac:dyDescent="0.25">
      <c r="A251" t="s">
        <v>499</v>
      </c>
      <c r="C251" t="s">
        <v>500</v>
      </c>
      <c r="D251" s="30">
        <v>251</v>
      </c>
      <c r="E251" s="25">
        <f t="shared" si="16"/>
        <v>0.25298804780876494</v>
      </c>
      <c r="F251" s="26">
        <v>187.5</v>
      </c>
      <c r="G251" s="24">
        <f t="shared" si="13"/>
        <v>6.4012499999999992</v>
      </c>
      <c r="H251" s="24">
        <f t="shared" si="14"/>
        <v>5.4637500000000001</v>
      </c>
      <c r="I251" s="24">
        <f t="shared" si="15"/>
        <v>4.7493749999999997</v>
      </c>
      <c r="J251" s="27" t="s">
        <v>29</v>
      </c>
      <c r="K251" s="28" t="s">
        <v>29</v>
      </c>
      <c r="L251" s="28" t="s">
        <v>29</v>
      </c>
    </row>
    <row r="252" spans="1:12" x14ac:dyDescent="0.25">
      <c r="A252" t="s">
        <v>501</v>
      </c>
      <c r="C252" t="s">
        <v>502</v>
      </c>
      <c r="D252" s="30">
        <v>779</v>
      </c>
      <c r="E252" s="25">
        <f t="shared" si="16"/>
        <v>0.22978177150192558</v>
      </c>
      <c r="F252" s="26">
        <v>600</v>
      </c>
      <c r="G252" s="24">
        <f t="shared" si="13"/>
        <v>20.483999999999998</v>
      </c>
      <c r="H252" s="24">
        <f t="shared" si="14"/>
        <v>17.483999999999998</v>
      </c>
      <c r="I252" s="24">
        <f t="shared" si="15"/>
        <v>15.197999999999999</v>
      </c>
      <c r="J252" s="27" t="s">
        <v>29</v>
      </c>
      <c r="K252" s="28" t="s">
        <v>29</v>
      </c>
      <c r="L252" s="28" t="s">
        <v>29</v>
      </c>
    </row>
    <row r="253" spans="1:12" x14ac:dyDescent="0.25">
      <c r="A253" t="s">
        <v>503</v>
      </c>
      <c r="C253" t="s">
        <v>504</v>
      </c>
      <c r="D253" s="30">
        <v>251</v>
      </c>
      <c r="E253" s="25">
        <f t="shared" si="16"/>
        <v>0.25298804780876494</v>
      </c>
      <c r="F253" s="26">
        <v>187.5</v>
      </c>
      <c r="G253" s="24">
        <f t="shared" si="13"/>
        <v>6.4012499999999992</v>
      </c>
      <c r="H253" s="24">
        <f t="shared" si="14"/>
        <v>5.4637500000000001</v>
      </c>
      <c r="I253" s="24">
        <f t="shared" si="15"/>
        <v>4.7493749999999997</v>
      </c>
      <c r="J253" s="27" t="s">
        <v>29</v>
      </c>
      <c r="K253" s="28" t="s">
        <v>29</v>
      </c>
      <c r="L253" s="28" t="s">
        <v>29</v>
      </c>
    </row>
    <row r="254" spans="1:12" x14ac:dyDescent="0.25">
      <c r="A254" t="s">
        <v>505</v>
      </c>
      <c r="C254" t="s">
        <v>506</v>
      </c>
      <c r="D254" s="30">
        <v>251</v>
      </c>
      <c r="E254" s="25">
        <f t="shared" si="16"/>
        <v>0.25298804780876494</v>
      </c>
      <c r="F254" s="26">
        <v>187.5</v>
      </c>
      <c r="G254" s="24">
        <f t="shared" si="13"/>
        <v>6.4012499999999992</v>
      </c>
      <c r="H254" s="24">
        <f t="shared" si="14"/>
        <v>5.4637500000000001</v>
      </c>
      <c r="I254" s="24">
        <f t="shared" si="15"/>
        <v>4.7493749999999997</v>
      </c>
      <c r="J254" s="27" t="s">
        <v>29</v>
      </c>
      <c r="K254" s="28" t="s">
        <v>29</v>
      </c>
      <c r="L254" s="28" t="s">
        <v>29</v>
      </c>
    </row>
    <row r="255" spans="1:12" x14ac:dyDescent="0.25">
      <c r="A255" t="s">
        <v>507</v>
      </c>
      <c r="C255" t="s">
        <v>508</v>
      </c>
      <c r="D255" s="30">
        <v>924</v>
      </c>
      <c r="E255" s="25">
        <f t="shared" si="16"/>
        <v>-0.27164502164502169</v>
      </c>
      <c r="F255" s="26">
        <v>1175</v>
      </c>
      <c r="G255" s="24">
        <f t="shared" si="13"/>
        <v>40.1145</v>
      </c>
      <c r="H255" s="24">
        <f t="shared" si="14"/>
        <v>34.2395</v>
      </c>
      <c r="I255" s="24">
        <f t="shared" si="15"/>
        <v>29.762749999999997</v>
      </c>
      <c r="J255" s="27" t="s">
        <v>29</v>
      </c>
      <c r="K255" s="28" t="s">
        <v>29</v>
      </c>
      <c r="L255" s="28" t="s">
        <v>29</v>
      </c>
    </row>
    <row r="256" spans="1:12" x14ac:dyDescent="0.25">
      <c r="A256" t="s">
        <v>509</v>
      </c>
      <c r="C256" t="s">
        <v>510</v>
      </c>
      <c r="D256" s="30">
        <v>251</v>
      </c>
      <c r="E256" s="25">
        <f t="shared" si="16"/>
        <v>0.25298804780876494</v>
      </c>
      <c r="F256" s="26">
        <v>187.5</v>
      </c>
      <c r="G256" s="24">
        <f t="shared" si="13"/>
        <v>6.4012499999999992</v>
      </c>
      <c r="H256" s="24">
        <f t="shared" si="14"/>
        <v>5.4637500000000001</v>
      </c>
      <c r="I256" s="24">
        <f t="shared" si="15"/>
        <v>4.7493749999999997</v>
      </c>
      <c r="J256" s="27" t="s">
        <v>29</v>
      </c>
      <c r="K256" s="28" t="s">
        <v>29</v>
      </c>
      <c r="L256" s="28" t="s">
        <v>29</v>
      </c>
    </row>
    <row r="257" spans="1:12" x14ac:dyDescent="0.25">
      <c r="A257" t="s">
        <v>511</v>
      </c>
      <c r="C257" t="s">
        <v>512</v>
      </c>
      <c r="D257" s="30">
        <v>251</v>
      </c>
      <c r="E257" s="25">
        <f t="shared" si="16"/>
        <v>0.25298804780876494</v>
      </c>
      <c r="F257" s="26">
        <v>187.5</v>
      </c>
      <c r="G257" s="24">
        <f t="shared" si="13"/>
        <v>6.4012499999999992</v>
      </c>
      <c r="H257" s="24">
        <f t="shared" si="14"/>
        <v>5.4637500000000001</v>
      </c>
      <c r="I257" s="24">
        <f t="shared" si="15"/>
        <v>4.7493749999999997</v>
      </c>
      <c r="J257" s="27" t="s">
        <v>29</v>
      </c>
      <c r="K257" s="28" t="s">
        <v>29</v>
      </c>
      <c r="L257" s="28" t="s">
        <v>29</v>
      </c>
    </row>
    <row r="258" spans="1:12" x14ac:dyDescent="0.25">
      <c r="A258" t="s">
        <v>513</v>
      </c>
      <c r="C258" t="s">
        <v>514</v>
      </c>
      <c r="D258" s="30">
        <v>423</v>
      </c>
      <c r="E258" s="25">
        <f t="shared" si="16"/>
        <v>0.14302600472813243</v>
      </c>
      <c r="F258" s="26">
        <v>362.5</v>
      </c>
      <c r="G258" s="24">
        <f t="shared" si="13"/>
        <v>12.375749999999998</v>
      </c>
      <c r="H258" s="24">
        <f t="shared" si="14"/>
        <v>10.56325</v>
      </c>
      <c r="I258" s="24">
        <f t="shared" si="15"/>
        <v>9.1821249999999992</v>
      </c>
      <c r="J258" s="27" t="s">
        <v>29</v>
      </c>
      <c r="K258" s="28" t="s">
        <v>29</v>
      </c>
      <c r="L258" s="28" t="s">
        <v>29</v>
      </c>
    </row>
    <row r="259" spans="1:12" x14ac:dyDescent="0.25">
      <c r="A259" t="s">
        <v>515</v>
      </c>
      <c r="C259" t="s">
        <v>516</v>
      </c>
      <c r="D259" s="30">
        <v>159</v>
      </c>
      <c r="E259" s="25">
        <f t="shared" si="16"/>
        <v>0.21383647798742134</v>
      </c>
      <c r="F259" s="26">
        <v>125</v>
      </c>
      <c r="G259" s="24">
        <f t="shared" si="13"/>
        <v>4.2674999999999992</v>
      </c>
      <c r="H259" s="24">
        <f t="shared" si="14"/>
        <v>3.6425000000000001</v>
      </c>
      <c r="I259" s="24">
        <f t="shared" si="15"/>
        <v>3.1662499999999998</v>
      </c>
      <c r="J259" s="27" t="s">
        <v>29</v>
      </c>
      <c r="K259" s="28" t="s">
        <v>29</v>
      </c>
      <c r="L259" s="28" t="s">
        <v>29</v>
      </c>
    </row>
    <row r="260" spans="1:12" x14ac:dyDescent="0.25">
      <c r="A260" t="s">
        <v>517</v>
      </c>
      <c r="C260" t="s">
        <v>518</v>
      </c>
      <c r="D260" s="30">
        <v>159</v>
      </c>
      <c r="E260" s="25">
        <f t="shared" si="16"/>
        <v>0.21383647798742134</v>
      </c>
      <c r="F260" s="26">
        <v>125</v>
      </c>
      <c r="G260" s="24">
        <f t="shared" si="13"/>
        <v>4.2674999999999992</v>
      </c>
      <c r="H260" s="24">
        <f t="shared" si="14"/>
        <v>3.6425000000000001</v>
      </c>
      <c r="I260" s="24">
        <f t="shared" si="15"/>
        <v>3.1662499999999998</v>
      </c>
      <c r="J260" s="27" t="s">
        <v>29</v>
      </c>
      <c r="K260" s="28" t="s">
        <v>29</v>
      </c>
      <c r="L260" s="28" t="s">
        <v>29</v>
      </c>
    </row>
    <row r="261" spans="1:12" x14ac:dyDescent="0.25">
      <c r="A261" t="s">
        <v>519</v>
      </c>
      <c r="C261" t="s">
        <v>520</v>
      </c>
      <c r="D261" s="30">
        <v>330</v>
      </c>
      <c r="E261" s="25">
        <f t="shared" si="16"/>
        <v>0.16666666666666663</v>
      </c>
      <c r="F261" s="26">
        <v>275</v>
      </c>
      <c r="G261" s="24">
        <f t="shared" si="13"/>
        <v>9.3884999999999987</v>
      </c>
      <c r="H261" s="24">
        <f t="shared" si="14"/>
        <v>8.0135000000000005</v>
      </c>
      <c r="I261" s="24">
        <f t="shared" si="15"/>
        <v>6.9657499999999999</v>
      </c>
      <c r="J261" s="27" t="s">
        <v>29</v>
      </c>
      <c r="K261" s="28" t="s">
        <v>29</v>
      </c>
      <c r="L261" s="28" t="s">
        <v>29</v>
      </c>
    </row>
    <row r="262" spans="1:12" x14ac:dyDescent="0.25">
      <c r="A262" t="s">
        <v>521</v>
      </c>
      <c r="C262" t="s">
        <v>522</v>
      </c>
      <c r="D262" s="30">
        <v>32735</v>
      </c>
      <c r="E262" s="25">
        <f t="shared" si="16"/>
        <v>0.27371315106155492</v>
      </c>
      <c r="F262" s="26">
        <v>23775</v>
      </c>
      <c r="G262" s="24">
        <f t="shared" si="13"/>
        <v>811.67849999999987</v>
      </c>
      <c r="H262" s="24">
        <f t="shared" si="14"/>
        <v>692.80349999999999</v>
      </c>
      <c r="I262" s="24">
        <f t="shared" si="15"/>
        <v>602.22074999999995</v>
      </c>
      <c r="J262" s="27" t="s">
        <v>29</v>
      </c>
      <c r="K262" s="28" t="s">
        <v>29</v>
      </c>
      <c r="L262" s="28" t="s">
        <v>29</v>
      </c>
    </row>
    <row r="263" spans="1:12" x14ac:dyDescent="0.25">
      <c r="A263" t="s">
        <v>523</v>
      </c>
      <c r="C263" t="s">
        <v>524</v>
      </c>
      <c r="D263" s="30">
        <v>828</v>
      </c>
      <c r="E263" s="25">
        <f t="shared" si="16"/>
        <v>0.30555555555555558</v>
      </c>
      <c r="F263" s="26">
        <v>575</v>
      </c>
      <c r="G263" s="24">
        <f t="shared" si="13"/>
        <v>19.630499999999998</v>
      </c>
      <c r="H263" s="24">
        <f t="shared" si="14"/>
        <v>16.755499999999998</v>
      </c>
      <c r="I263" s="24">
        <f t="shared" si="15"/>
        <v>14.564749999999998</v>
      </c>
      <c r="J263" s="27" t="s">
        <v>29</v>
      </c>
      <c r="K263" s="28" t="s">
        <v>29</v>
      </c>
      <c r="L263" s="28" t="s">
        <v>29</v>
      </c>
    </row>
    <row r="264" spans="1:12" x14ac:dyDescent="0.25">
      <c r="A264" t="s">
        <v>525</v>
      </c>
      <c r="C264" t="s">
        <v>526</v>
      </c>
      <c r="D264" s="30">
        <v>355</v>
      </c>
      <c r="E264" s="25">
        <f t="shared" si="16"/>
        <v>0.29577464788732399</v>
      </c>
      <c r="F264" s="26">
        <v>250</v>
      </c>
      <c r="G264" s="24">
        <f t="shared" si="13"/>
        <v>8.5349999999999984</v>
      </c>
      <c r="H264" s="24">
        <f t="shared" si="14"/>
        <v>7.2850000000000001</v>
      </c>
      <c r="I264" s="24">
        <f t="shared" si="15"/>
        <v>6.3324999999999996</v>
      </c>
      <c r="J264" s="27" t="s">
        <v>29</v>
      </c>
      <c r="K264" s="28" t="s">
        <v>29</v>
      </c>
      <c r="L264" s="28" t="s">
        <v>29</v>
      </c>
    </row>
    <row r="265" spans="1:12" x14ac:dyDescent="0.25">
      <c r="A265" t="s">
        <v>527</v>
      </c>
      <c r="C265" t="s">
        <v>528</v>
      </c>
      <c r="D265" s="30">
        <v>15397</v>
      </c>
      <c r="E265" s="25">
        <f t="shared" si="16"/>
        <v>0.43251932194583365</v>
      </c>
      <c r="F265" s="26">
        <v>8737.5</v>
      </c>
      <c r="G265" s="24">
        <f t="shared" si="13"/>
        <v>298.29825</v>
      </c>
      <c r="H265" s="24">
        <f t="shared" si="14"/>
        <v>254.61075</v>
      </c>
      <c r="I265" s="24">
        <f t="shared" si="15"/>
        <v>221.32087499999997</v>
      </c>
      <c r="J265" s="27" t="s">
        <v>29</v>
      </c>
      <c r="K265" s="28" t="s">
        <v>29</v>
      </c>
      <c r="L265" s="28" t="s">
        <v>29</v>
      </c>
    </row>
    <row r="266" spans="1:12" x14ac:dyDescent="0.25">
      <c r="A266" t="s">
        <v>529</v>
      </c>
      <c r="C266" t="s">
        <v>530</v>
      </c>
      <c r="D266" s="30">
        <v>26946</v>
      </c>
      <c r="E266" s="25">
        <f t="shared" si="16"/>
        <v>0.32503896682253397</v>
      </c>
      <c r="F266" s="26">
        <v>18187.5</v>
      </c>
      <c r="G266" s="24">
        <f t="shared" si="13"/>
        <v>620.92124999999999</v>
      </c>
      <c r="H266" s="24">
        <f t="shared" si="14"/>
        <v>529.98374999999999</v>
      </c>
      <c r="I266" s="24">
        <f t="shared" si="15"/>
        <v>460.68937499999998</v>
      </c>
      <c r="J266" s="27" t="s">
        <v>29</v>
      </c>
      <c r="K266" s="28" t="s">
        <v>29</v>
      </c>
      <c r="L266" s="28" t="s">
        <v>29</v>
      </c>
    </row>
    <row r="267" spans="1:12" x14ac:dyDescent="0.25">
      <c r="A267" t="s">
        <v>531</v>
      </c>
      <c r="C267" t="s">
        <v>532</v>
      </c>
      <c r="D267" s="30">
        <v>27000</v>
      </c>
      <c r="E267" s="25">
        <f t="shared" si="16"/>
        <v>0.35277777777777775</v>
      </c>
      <c r="F267" s="26">
        <v>17475</v>
      </c>
      <c r="G267" s="24">
        <f t="shared" si="13"/>
        <v>596.59649999999999</v>
      </c>
      <c r="H267" s="24">
        <f t="shared" si="14"/>
        <v>509.22149999999999</v>
      </c>
      <c r="I267" s="24">
        <f t="shared" si="15"/>
        <v>442.64174999999994</v>
      </c>
      <c r="J267" s="27" t="s">
        <v>29</v>
      </c>
      <c r="K267" s="28" t="s">
        <v>29</v>
      </c>
      <c r="L267" s="28" t="s">
        <v>29</v>
      </c>
    </row>
    <row r="268" spans="1:12" x14ac:dyDescent="0.25">
      <c r="A268" t="s">
        <v>533</v>
      </c>
      <c r="C268" t="s">
        <v>534</v>
      </c>
      <c r="D268" s="30">
        <v>15655</v>
      </c>
      <c r="E268" s="25">
        <f t="shared" si="16"/>
        <v>0.37559885020760142</v>
      </c>
      <c r="F268" s="26">
        <v>9775</v>
      </c>
      <c r="G268" s="24">
        <f t="shared" si="13"/>
        <v>333.71849999999995</v>
      </c>
      <c r="H268" s="24">
        <f t="shared" si="14"/>
        <v>284.84350000000001</v>
      </c>
      <c r="I268" s="24">
        <f t="shared" si="15"/>
        <v>247.60074999999998</v>
      </c>
      <c r="J268" s="27" t="s">
        <v>29</v>
      </c>
      <c r="K268" s="28" t="s">
        <v>29</v>
      </c>
      <c r="L268" s="28" t="s">
        <v>29</v>
      </c>
    </row>
    <row r="269" spans="1:12" x14ac:dyDescent="0.25">
      <c r="A269" t="s">
        <v>535</v>
      </c>
      <c r="C269" t="s">
        <v>536</v>
      </c>
      <c r="D269" s="30">
        <v>95</v>
      </c>
      <c r="E269" s="25">
        <f t="shared" si="16"/>
        <v>0.34210526315789469</v>
      </c>
      <c r="F269" s="26">
        <v>62.5</v>
      </c>
      <c r="G269" s="24">
        <f t="shared" si="13"/>
        <v>2.1337499999999996</v>
      </c>
      <c r="H269" s="24">
        <f t="shared" si="14"/>
        <v>1.82125</v>
      </c>
      <c r="I269" s="24">
        <f t="shared" si="15"/>
        <v>1.5831249999999999</v>
      </c>
      <c r="J269" s="27" t="s">
        <v>29</v>
      </c>
      <c r="K269" s="28" t="s">
        <v>29</v>
      </c>
      <c r="L269" s="28" t="s">
        <v>29</v>
      </c>
    </row>
    <row r="270" spans="1:12" x14ac:dyDescent="0.25">
      <c r="A270" t="s">
        <v>537</v>
      </c>
      <c r="C270" t="s">
        <v>538</v>
      </c>
      <c r="D270" t="s">
        <v>29</v>
      </c>
      <c r="E270" s="25"/>
      <c r="F270" s="26">
        <v>12.5</v>
      </c>
      <c r="G270" s="24">
        <f t="shared" si="13"/>
        <v>0.42674999999999996</v>
      </c>
      <c r="H270" s="24">
        <f t="shared" si="14"/>
        <v>0.36424999999999996</v>
      </c>
      <c r="I270" s="24">
        <f t="shared" si="15"/>
        <v>0.31662499999999999</v>
      </c>
      <c r="J270" s="27" t="s">
        <v>29</v>
      </c>
      <c r="K270" s="28" t="s">
        <v>29</v>
      </c>
      <c r="L270" s="28" t="s">
        <v>29</v>
      </c>
    </row>
    <row r="271" spans="1:12" x14ac:dyDescent="0.25">
      <c r="A271" t="s">
        <v>539</v>
      </c>
      <c r="C271" t="s">
        <v>540</v>
      </c>
      <c r="D271" s="30">
        <v>2247</v>
      </c>
      <c r="E271" s="25">
        <f t="shared" si="16"/>
        <v>0.22118380062305298</v>
      </c>
      <c r="F271" s="26">
        <v>1750</v>
      </c>
      <c r="G271" s="24">
        <f t="shared" si="13"/>
        <v>59.744999999999997</v>
      </c>
      <c r="H271" s="24">
        <f t="shared" si="14"/>
        <v>50.994999999999997</v>
      </c>
      <c r="I271" s="24">
        <f t="shared" si="15"/>
        <v>44.327500000000001</v>
      </c>
      <c r="J271" s="27" t="s">
        <v>29</v>
      </c>
      <c r="K271" s="28" t="s">
        <v>29</v>
      </c>
      <c r="L271" s="28" t="s">
        <v>29</v>
      </c>
    </row>
    <row r="272" spans="1:12" x14ac:dyDescent="0.25">
      <c r="A272" t="s">
        <v>541</v>
      </c>
      <c r="C272" t="s">
        <v>542</v>
      </c>
      <c r="D272" s="30">
        <v>824</v>
      </c>
      <c r="E272" s="25">
        <f t="shared" si="16"/>
        <v>0.36286407766990292</v>
      </c>
      <c r="F272" s="26">
        <v>525</v>
      </c>
      <c r="G272" s="24">
        <f t="shared" ref="G272:G281" si="17">F272*$G$9</f>
        <v>17.923499999999997</v>
      </c>
      <c r="H272" s="24">
        <f t="shared" ref="H272:H333" si="18">F272*$H$9</f>
        <v>15.298499999999999</v>
      </c>
      <c r="I272" s="24">
        <f t="shared" ref="I272:I333" si="19">F272*$I$9</f>
        <v>13.298249999999999</v>
      </c>
      <c r="J272" s="27" t="s">
        <v>29</v>
      </c>
      <c r="K272" s="28" t="s">
        <v>29</v>
      </c>
      <c r="L272" s="28" t="s">
        <v>29</v>
      </c>
    </row>
    <row r="273" spans="1:12" x14ac:dyDescent="0.25">
      <c r="A273" t="s">
        <v>543</v>
      </c>
      <c r="C273" t="s">
        <v>544</v>
      </c>
      <c r="D273" t="s">
        <v>29</v>
      </c>
      <c r="E273" s="25"/>
      <c r="F273" s="26">
        <v>12.5</v>
      </c>
      <c r="G273" s="24">
        <f t="shared" si="17"/>
        <v>0.42674999999999996</v>
      </c>
      <c r="H273" s="24">
        <f t="shared" si="18"/>
        <v>0.36424999999999996</v>
      </c>
      <c r="I273" s="24">
        <f t="shared" si="19"/>
        <v>0.31662499999999999</v>
      </c>
      <c r="J273" s="27" t="s">
        <v>29</v>
      </c>
      <c r="K273" s="28" t="s">
        <v>29</v>
      </c>
      <c r="L273" s="28" t="s">
        <v>29</v>
      </c>
    </row>
    <row r="274" spans="1:12" x14ac:dyDescent="0.25">
      <c r="A274" t="s">
        <v>545</v>
      </c>
      <c r="C274" t="s">
        <v>546</v>
      </c>
      <c r="D274" s="30">
        <v>21995</v>
      </c>
      <c r="E274" s="25">
        <f t="shared" si="16"/>
        <v>0.40554671516253693</v>
      </c>
      <c r="F274" s="26">
        <v>13075</v>
      </c>
      <c r="G274" s="24">
        <f t="shared" si="17"/>
        <v>446.38049999999998</v>
      </c>
      <c r="H274" s="24">
        <f t="shared" si="18"/>
        <v>381.00549999999998</v>
      </c>
      <c r="I274" s="24">
        <f t="shared" si="19"/>
        <v>331.18975</v>
      </c>
      <c r="J274" s="27" t="s">
        <v>29</v>
      </c>
      <c r="K274" s="28" t="s">
        <v>29</v>
      </c>
      <c r="L274" s="28" t="s">
        <v>29</v>
      </c>
    </row>
    <row r="275" spans="1:12" x14ac:dyDescent="0.25">
      <c r="A275" t="s">
        <v>547</v>
      </c>
      <c r="C275" t="s">
        <v>548</v>
      </c>
      <c r="D275" s="30">
        <v>41715</v>
      </c>
      <c r="E275" s="25">
        <f t="shared" si="16"/>
        <v>0.12171880618482556</v>
      </c>
      <c r="F275" s="26">
        <v>36637.5</v>
      </c>
      <c r="G275" s="24">
        <f t="shared" si="17"/>
        <v>1250.8042499999999</v>
      </c>
      <c r="H275" s="24">
        <f t="shared" si="18"/>
        <v>1067.6167499999999</v>
      </c>
      <c r="I275" s="24">
        <f t="shared" si="19"/>
        <v>928.02787499999999</v>
      </c>
      <c r="J275" s="27" t="s">
        <v>29</v>
      </c>
      <c r="K275" s="28" t="s">
        <v>29</v>
      </c>
      <c r="L275" s="28" t="s">
        <v>29</v>
      </c>
    </row>
    <row r="276" spans="1:12" x14ac:dyDescent="0.25">
      <c r="A276" t="s">
        <v>549</v>
      </c>
      <c r="C276" t="s">
        <v>550</v>
      </c>
      <c r="D276" s="30">
        <v>592</v>
      </c>
      <c r="E276" s="25">
        <f t="shared" si="16"/>
        <v>0.26097972972972971</v>
      </c>
      <c r="F276" s="26">
        <v>437.5</v>
      </c>
      <c r="G276" s="24">
        <f t="shared" si="17"/>
        <v>14.936249999999999</v>
      </c>
      <c r="H276" s="24">
        <f t="shared" si="18"/>
        <v>12.748749999999999</v>
      </c>
      <c r="I276" s="24">
        <f t="shared" si="19"/>
        <v>11.081875</v>
      </c>
      <c r="J276" s="27" t="s">
        <v>29</v>
      </c>
      <c r="K276" s="28" t="s">
        <v>29</v>
      </c>
      <c r="L276" s="28" t="s">
        <v>29</v>
      </c>
    </row>
    <row r="277" spans="1:12" x14ac:dyDescent="0.25">
      <c r="A277" t="s">
        <v>551</v>
      </c>
      <c r="C277" t="s">
        <v>552</v>
      </c>
      <c r="D277" s="30">
        <v>7528</v>
      </c>
      <c r="E277" s="25">
        <f t="shared" ref="E277:E281" si="20">1-(F277/D277)</f>
        <v>0.26773379383634432</v>
      </c>
      <c r="F277" s="26">
        <v>5512.5</v>
      </c>
      <c r="G277" s="24">
        <f t="shared" si="17"/>
        <v>188.19674999999998</v>
      </c>
      <c r="H277" s="24">
        <f t="shared" si="18"/>
        <v>160.63425000000001</v>
      </c>
      <c r="I277" s="24">
        <f t="shared" si="19"/>
        <v>139.63162499999999</v>
      </c>
      <c r="J277" s="27" t="s">
        <v>29</v>
      </c>
      <c r="K277" s="28" t="s">
        <v>29</v>
      </c>
      <c r="L277" s="28" t="s">
        <v>29</v>
      </c>
    </row>
    <row r="278" spans="1:12" x14ac:dyDescent="0.25">
      <c r="A278" t="s">
        <v>553</v>
      </c>
      <c r="C278" t="s">
        <v>554</v>
      </c>
      <c r="D278" s="30">
        <v>7065</v>
      </c>
      <c r="E278" s="25">
        <f t="shared" si="20"/>
        <v>0.36836518046709132</v>
      </c>
      <c r="F278" s="26">
        <v>4462.5</v>
      </c>
      <c r="G278" s="24">
        <f t="shared" si="17"/>
        <v>152.34974999999997</v>
      </c>
      <c r="H278" s="24">
        <f t="shared" si="18"/>
        <v>130.03725</v>
      </c>
      <c r="I278" s="24">
        <f t="shared" si="19"/>
        <v>113.03512499999999</v>
      </c>
      <c r="J278" s="27" t="s">
        <v>29</v>
      </c>
      <c r="K278" s="28" t="s">
        <v>29</v>
      </c>
      <c r="L278" s="28" t="s">
        <v>29</v>
      </c>
    </row>
    <row r="279" spans="1:12" x14ac:dyDescent="0.25">
      <c r="A279" t="s">
        <v>555</v>
      </c>
      <c r="C279" t="s">
        <v>556</v>
      </c>
      <c r="D279" s="30">
        <v>7070</v>
      </c>
      <c r="E279" s="25">
        <f t="shared" si="20"/>
        <v>0.36881188118811881</v>
      </c>
      <c r="F279" s="26">
        <v>4462.5</v>
      </c>
      <c r="G279" s="24">
        <f t="shared" si="17"/>
        <v>152.34974999999997</v>
      </c>
      <c r="H279" s="24">
        <f t="shared" si="18"/>
        <v>130.03725</v>
      </c>
      <c r="I279" s="24">
        <f t="shared" si="19"/>
        <v>113.03512499999999</v>
      </c>
      <c r="J279" s="27" t="s">
        <v>29</v>
      </c>
      <c r="K279" s="28" t="s">
        <v>29</v>
      </c>
      <c r="L279" s="28" t="s">
        <v>29</v>
      </c>
    </row>
    <row r="280" spans="1:12" x14ac:dyDescent="0.25">
      <c r="A280" t="s">
        <v>557</v>
      </c>
      <c r="C280" t="s">
        <v>558</v>
      </c>
      <c r="D280" s="30">
        <v>12770</v>
      </c>
      <c r="E280" s="25">
        <f t="shared" si="20"/>
        <v>0.37548942834768995</v>
      </c>
      <c r="F280" s="26">
        <v>7975</v>
      </c>
      <c r="G280" s="24">
        <f t="shared" si="17"/>
        <v>272.26649999999995</v>
      </c>
      <c r="H280" s="24">
        <f t="shared" si="18"/>
        <v>232.39150000000001</v>
      </c>
      <c r="I280" s="24">
        <f t="shared" si="19"/>
        <v>202.00674999999998</v>
      </c>
      <c r="J280" s="27" t="s">
        <v>29</v>
      </c>
      <c r="K280" s="28" t="s">
        <v>29</v>
      </c>
      <c r="L280" s="28" t="s">
        <v>29</v>
      </c>
    </row>
    <row r="281" spans="1:12" x14ac:dyDescent="0.25">
      <c r="A281" t="s">
        <v>559</v>
      </c>
      <c r="C281" t="s">
        <v>560</v>
      </c>
      <c r="D281" s="30">
        <v>206</v>
      </c>
      <c r="E281" s="25">
        <f t="shared" si="20"/>
        <v>0.33252427184466016</v>
      </c>
      <c r="F281" s="26">
        <v>137.5</v>
      </c>
      <c r="G281" s="24">
        <f t="shared" si="17"/>
        <v>4.6942499999999994</v>
      </c>
      <c r="H281" s="24">
        <f t="shared" si="18"/>
        <v>4.0067500000000003</v>
      </c>
      <c r="I281" s="24">
        <f t="shared" si="19"/>
        <v>3.4828749999999999</v>
      </c>
      <c r="J281" s="27" t="s">
        <v>29</v>
      </c>
      <c r="K281" s="28" t="s">
        <v>29</v>
      </c>
      <c r="L281" s="28" t="s">
        <v>29</v>
      </c>
    </row>
    <row r="282" spans="1:12" x14ac:dyDescent="0.25">
      <c r="A282" s="31"/>
      <c r="B282" s="32"/>
      <c r="C282" s="23"/>
      <c r="D282" s="24"/>
      <c r="E282" s="25"/>
      <c r="F282" s="24"/>
      <c r="G282" s="24"/>
      <c r="H282" s="24"/>
      <c r="I282" s="24"/>
    </row>
    <row r="283" spans="1:12" x14ac:dyDescent="0.25">
      <c r="A283" s="31"/>
      <c r="B283" s="32"/>
      <c r="C283" s="23"/>
      <c r="D283" s="24"/>
      <c r="E283" s="25"/>
      <c r="F283" s="24"/>
      <c r="G283" s="24"/>
      <c r="H283" s="24"/>
      <c r="I283" s="24"/>
    </row>
    <row r="284" spans="1:12" x14ac:dyDescent="0.25">
      <c r="A284" s="31"/>
      <c r="B284" s="32"/>
      <c r="C284" s="23"/>
      <c r="D284" s="24"/>
      <c r="E284" s="25"/>
      <c r="F284" s="24"/>
      <c r="G284" s="24"/>
      <c r="H284" s="24"/>
      <c r="I284" s="24"/>
    </row>
    <row r="285" spans="1:12" x14ac:dyDescent="0.25">
      <c r="A285" s="31"/>
      <c r="B285" s="32"/>
      <c r="C285" s="23"/>
      <c r="D285" s="24"/>
      <c r="E285" s="25"/>
      <c r="F285" s="24"/>
      <c r="G285" s="24"/>
      <c r="H285" s="24"/>
      <c r="I285" s="24"/>
    </row>
    <row r="286" spans="1:12" x14ac:dyDescent="0.25">
      <c r="A286" s="31"/>
      <c r="B286" s="32"/>
      <c r="C286" s="23"/>
      <c r="D286" s="24"/>
      <c r="E286" s="25"/>
      <c r="F286" s="24"/>
      <c r="G286" s="24"/>
      <c r="H286" s="24"/>
      <c r="I286" s="24"/>
    </row>
    <row r="287" spans="1:12" x14ac:dyDescent="0.25">
      <c r="A287" s="31"/>
      <c r="B287" s="32"/>
      <c r="C287" s="23"/>
      <c r="D287" s="24"/>
      <c r="E287" s="25"/>
      <c r="F287" s="24"/>
      <c r="G287" s="24"/>
      <c r="H287" s="24"/>
      <c r="I287" s="24"/>
    </row>
    <row r="288" spans="1:12" x14ac:dyDescent="0.25">
      <c r="A288" s="31"/>
      <c r="B288" s="32"/>
      <c r="C288" s="23"/>
      <c r="D288" s="24"/>
      <c r="E288" s="25"/>
      <c r="F288" s="24"/>
      <c r="G288" s="24"/>
      <c r="H288" s="24"/>
      <c r="I288" s="24"/>
    </row>
    <row r="289" spans="1:9" x14ac:dyDescent="0.25">
      <c r="A289" s="31"/>
      <c r="B289" s="32"/>
      <c r="C289" s="23"/>
      <c r="D289" s="24"/>
      <c r="E289" s="25"/>
      <c r="F289" s="24"/>
      <c r="G289" s="24"/>
      <c r="H289" s="24"/>
      <c r="I289" s="24"/>
    </row>
    <row r="290" spans="1:9" x14ac:dyDescent="0.25">
      <c r="A290" s="31"/>
      <c r="B290" s="32"/>
      <c r="C290" s="23"/>
      <c r="D290" s="24"/>
      <c r="E290" s="25"/>
      <c r="F290" s="24"/>
      <c r="G290" s="24"/>
      <c r="H290" s="24"/>
      <c r="I290" s="24"/>
    </row>
    <row r="291" spans="1:9" x14ac:dyDescent="0.25">
      <c r="A291" s="31"/>
      <c r="B291" s="32"/>
      <c r="C291" s="23"/>
      <c r="D291" s="24"/>
      <c r="E291" s="25"/>
      <c r="F291" s="24"/>
      <c r="G291" s="24"/>
      <c r="H291" s="24"/>
      <c r="I291" s="24"/>
    </row>
    <row r="292" spans="1:9" x14ac:dyDescent="0.25">
      <c r="A292" s="31"/>
      <c r="B292" s="32"/>
      <c r="C292" s="23"/>
      <c r="D292" s="24"/>
      <c r="E292" s="25"/>
      <c r="F292" s="24"/>
      <c r="G292" s="24"/>
      <c r="H292" s="24"/>
      <c r="I292" s="24"/>
    </row>
    <row r="293" spans="1:9" x14ac:dyDescent="0.25">
      <c r="A293" s="31"/>
      <c r="B293" s="32"/>
      <c r="C293" s="23"/>
      <c r="D293" s="24"/>
      <c r="E293" s="25"/>
      <c r="F293" s="24"/>
      <c r="G293" s="24"/>
      <c r="H293" s="24"/>
      <c r="I293" s="24"/>
    </row>
    <row r="294" spans="1:9" x14ac:dyDescent="0.25">
      <c r="A294" s="31"/>
      <c r="B294" s="32"/>
      <c r="C294" s="23"/>
      <c r="D294" s="24"/>
      <c r="E294" s="25"/>
      <c r="F294" s="24"/>
      <c r="G294" s="24"/>
      <c r="H294" s="24"/>
      <c r="I294" s="24"/>
    </row>
    <row r="295" spans="1:9" x14ac:dyDescent="0.25">
      <c r="A295" s="31"/>
      <c r="B295" s="32"/>
      <c r="C295" s="23"/>
      <c r="D295" s="24"/>
      <c r="E295" s="25"/>
      <c r="F295" s="24"/>
      <c r="G295" s="24"/>
      <c r="H295" s="24"/>
      <c r="I295" s="24"/>
    </row>
    <row r="296" spans="1:9" x14ac:dyDescent="0.25">
      <c r="A296" s="31"/>
      <c r="B296" s="32"/>
      <c r="C296" s="23"/>
      <c r="D296" s="24"/>
      <c r="E296" s="25"/>
      <c r="F296" s="24"/>
      <c r="G296" s="24"/>
      <c r="H296" s="24"/>
      <c r="I296" s="24"/>
    </row>
    <row r="297" spans="1:9" x14ac:dyDescent="0.25">
      <c r="A297" s="31"/>
      <c r="B297" s="32"/>
      <c r="C297" s="23"/>
      <c r="D297" s="24"/>
      <c r="E297" s="25"/>
      <c r="F297" s="24"/>
      <c r="G297" s="24"/>
      <c r="H297" s="24"/>
      <c r="I297" s="24"/>
    </row>
    <row r="298" spans="1:9" x14ac:dyDescent="0.25">
      <c r="A298" s="31"/>
      <c r="B298" s="32"/>
      <c r="C298" s="23"/>
      <c r="D298" s="24"/>
      <c r="E298" s="25"/>
      <c r="F298" s="24"/>
      <c r="G298" s="24"/>
      <c r="H298" s="24"/>
      <c r="I298" s="24"/>
    </row>
    <row r="299" spans="1:9" x14ac:dyDescent="0.25">
      <c r="A299" s="31"/>
      <c r="B299" s="32"/>
      <c r="C299" s="23"/>
      <c r="D299" s="24"/>
      <c r="E299" s="25"/>
      <c r="F299" s="24"/>
      <c r="G299" s="24"/>
      <c r="H299" s="24"/>
      <c r="I299" s="24"/>
    </row>
    <row r="300" spans="1:9" x14ac:dyDescent="0.25">
      <c r="A300" s="31"/>
      <c r="B300" s="32"/>
      <c r="C300" s="23"/>
      <c r="D300" s="24"/>
      <c r="E300" s="25"/>
      <c r="F300" s="24"/>
      <c r="G300" s="24"/>
      <c r="H300" s="24"/>
      <c r="I300" s="24"/>
    </row>
    <row r="301" spans="1:9" x14ac:dyDescent="0.25">
      <c r="A301" s="31"/>
      <c r="B301" s="32"/>
      <c r="C301" s="23"/>
      <c r="D301" s="24"/>
      <c r="E301" s="25"/>
      <c r="F301" s="24"/>
      <c r="G301" s="24"/>
      <c r="H301" s="24"/>
      <c r="I301" s="24"/>
    </row>
    <row r="302" spans="1:9" x14ac:dyDescent="0.25">
      <c r="A302" s="31"/>
      <c r="B302" s="32"/>
      <c r="C302" s="23"/>
      <c r="D302" s="24"/>
      <c r="E302" s="25"/>
      <c r="F302" s="24"/>
      <c r="G302" s="24"/>
      <c r="H302" s="24"/>
      <c r="I302" s="24"/>
    </row>
    <row r="303" spans="1:9" x14ac:dyDescent="0.25">
      <c r="A303" s="31"/>
      <c r="B303" s="32"/>
      <c r="C303" s="23"/>
      <c r="D303" s="24"/>
      <c r="E303" s="25"/>
      <c r="F303" s="24"/>
      <c r="G303" s="24"/>
      <c r="H303" s="24"/>
      <c r="I303" s="24"/>
    </row>
    <row r="304" spans="1:9" x14ac:dyDescent="0.25">
      <c r="A304" s="31"/>
      <c r="B304" s="32"/>
      <c r="C304" s="23"/>
      <c r="D304" s="24"/>
      <c r="E304" s="25"/>
      <c r="F304" s="24"/>
      <c r="G304" s="24"/>
      <c r="H304" s="24"/>
      <c r="I304" s="24"/>
    </row>
    <row r="305" spans="1:9" x14ac:dyDescent="0.25">
      <c r="A305" s="31"/>
      <c r="B305" s="32"/>
      <c r="C305" s="23"/>
      <c r="D305" s="24"/>
      <c r="E305" s="25"/>
      <c r="F305" s="24"/>
      <c r="G305" s="24"/>
      <c r="H305" s="24"/>
      <c r="I305" s="24"/>
    </row>
    <row r="306" spans="1:9" x14ac:dyDescent="0.25">
      <c r="A306" s="31"/>
      <c r="B306" s="32"/>
      <c r="C306" s="23"/>
      <c r="D306" s="24"/>
      <c r="E306" s="25"/>
      <c r="F306" s="24"/>
      <c r="G306" s="24"/>
      <c r="H306" s="24"/>
      <c r="I306" s="24"/>
    </row>
    <row r="307" spans="1:9" x14ac:dyDescent="0.25">
      <c r="A307" s="31"/>
      <c r="B307" s="32"/>
      <c r="C307" s="23"/>
      <c r="D307" s="24"/>
      <c r="E307" s="25"/>
      <c r="F307" s="24"/>
      <c r="G307" s="24"/>
      <c r="H307" s="24"/>
      <c r="I307" s="24"/>
    </row>
    <row r="308" spans="1:9" x14ac:dyDescent="0.25">
      <c r="A308" s="31"/>
      <c r="B308" s="32"/>
      <c r="C308" s="23"/>
      <c r="D308" s="24"/>
      <c r="E308" s="25"/>
      <c r="F308" s="24"/>
      <c r="G308" s="24"/>
      <c r="H308" s="24"/>
      <c r="I308" s="24"/>
    </row>
    <row r="309" spans="1:9" x14ac:dyDescent="0.25">
      <c r="A309" s="31"/>
      <c r="B309" s="32"/>
      <c r="C309" s="23"/>
      <c r="D309" s="24"/>
      <c r="E309" s="25"/>
      <c r="F309" s="24"/>
      <c r="G309" s="24"/>
      <c r="H309" s="24"/>
      <c r="I309" s="24"/>
    </row>
    <row r="310" spans="1:9" x14ac:dyDescent="0.25">
      <c r="A310" s="31"/>
      <c r="B310" s="32"/>
      <c r="C310" s="23"/>
      <c r="D310" s="24"/>
      <c r="E310" s="25"/>
      <c r="F310" s="24"/>
      <c r="G310" s="24"/>
      <c r="H310" s="24"/>
      <c r="I310" s="24"/>
    </row>
    <row r="311" spans="1:9" x14ac:dyDescent="0.25">
      <c r="A311" s="31"/>
      <c r="B311" s="32"/>
      <c r="C311" s="23"/>
      <c r="D311" s="24"/>
      <c r="E311" s="25"/>
      <c r="F311" s="24"/>
      <c r="G311" s="24"/>
      <c r="H311" s="24"/>
      <c r="I311" s="24"/>
    </row>
    <row r="312" spans="1:9" x14ac:dyDescent="0.25">
      <c r="A312" s="33"/>
      <c r="B312" s="34"/>
      <c r="C312" s="23"/>
      <c r="D312" s="24"/>
      <c r="E312" s="25"/>
      <c r="F312" s="24"/>
      <c r="G312" s="35"/>
      <c r="H312" s="35"/>
      <c r="I312" s="35"/>
    </row>
    <row r="313" spans="1:9" x14ac:dyDescent="0.25">
      <c r="A313" s="36"/>
      <c r="B313" s="37"/>
      <c r="C313" s="23"/>
      <c r="D313" s="35"/>
      <c r="E313" s="35"/>
      <c r="F313" s="35"/>
      <c r="G313" s="35"/>
      <c r="H313" s="35"/>
      <c r="I313" s="35"/>
    </row>
    <row r="314" spans="1:9" x14ac:dyDescent="0.25">
      <c r="A314" s="29" t="s">
        <v>561</v>
      </c>
      <c r="B314" s="29"/>
      <c r="C314" s="29"/>
      <c r="D314" s="29"/>
      <c r="E314" s="29"/>
      <c r="F314" s="29"/>
      <c r="G314" s="29"/>
      <c r="H314" s="29"/>
      <c r="I314" s="29"/>
    </row>
    <row r="315" spans="1:9" ht="15" customHeight="1" x14ac:dyDescent="0.25">
      <c r="A315" s="36" t="s">
        <v>562</v>
      </c>
      <c r="B315" s="37"/>
      <c r="C315" s="23"/>
      <c r="D315" s="35"/>
      <c r="E315" s="35"/>
      <c r="F315" s="35" t="s">
        <v>563</v>
      </c>
      <c r="G315" s="35"/>
      <c r="H315" s="35"/>
      <c r="I315" s="35"/>
    </row>
    <row r="316" spans="1:9" x14ac:dyDescent="0.25">
      <c r="A316" s="36"/>
      <c r="B316" s="37"/>
      <c r="C316" s="23"/>
      <c r="D316" s="35"/>
      <c r="E316" s="35"/>
      <c r="F316" s="35"/>
      <c r="G316" s="35"/>
      <c r="H316" s="35"/>
      <c r="I316" s="35"/>
    </row>
    <row r="317" spans="1:9" x14ac:dyDescent="0.25">
      <c r="A317" s="36"/>
      <c r="B317" s="37"/>
      <c r="C317" s="23"/>
      <c r="D317" s="35"/>
      <c r="E317" s="35"/>
      <c r="F317" s="35"/>
      <c r="G317" s="35"/>
      <c r="H317" s="35"/>
      <c r="I317" s="35"/>
    </row>
    <row r="318" spans="1:9" x14ac:dyDescent="0.25">
      <c r="A318" s="36"/>
      <c r="B318" s="37"/>
      <c r="C318" s="23"/>
      <c r="D318" s="35"/>
      <c r="E318" s="35"/>
      <c r="F318" s="35"/>
      <c r="G318" s="35"/>
      <c r="H318" s="35"/>
      <c r="I318" s="35"/>
    </row>
    <row r="319" spans="1:9" x14ac:dyDescent="0.25">
      <c r="A319" s="36"/>
      <c r="B319" s="37"/>
      <c r="C319" s="23"/>
      <c r="D319" s="35"/>
      <c r="E319" s="35"/>
      <c r="F319" s="35"/>
      <c r="G319" s="35"/>
      <c r="H319" s="35"/>
      <c r="I319" s="35"/>
    </row>
    <row r="320" spans="1:9" x14ac:dyDescent="0.25">
      <c r="A320" s="36"/>
      <c r="B320" s="37"/>
      <c r="C320" s="23"/>
      <c r="D320" s="35"/>
      <c r="E320" s="35"/>
      <c r="F320" s="35"/>
      <c r="G320" s="35"/>
      <c r="H320" s="35"/>
      <c r="I320" s="35"/>
    </row>
    <row r="321" spans="1:9" ht="15" customHeight="1" x14ac:dyDescent="0.25">
      <c r="A321" s="36"/>
      <c r="B321" s="37"/>
      <c r="C321" s="23"/>
      <c r="D321" s="35"/>
      <c r="E321" s="35"/>
      <c r="F321" s="35"/>
      <c r="G321" s="35"/>
      <c r="H321" s="35"/>
      <c r="I321" s="35"/>
    </row>
    <row r="322" spans="1:9" ht="15" customHeight="1" x14ac:dyDescent="0.25">
      <c r="A322" s="29" t="s">
        <v>564</v>
      </c>
      <c r="B322" s="29"/>
      <c r="C322" s="29"/>
      <c r="D322" s="29"/>
      <c r="E322" s="29"/>
      <c r="F322" s="29"/>
      <c r="G322" s="29"/>
      <c r="H322" s="29"/>
      <c r="I322" s="29"/>
    </row>
    <row r="323" spans="1:9" ht="15" customHeight="1" x14ac:dyDescent="0.25">
      <c r="A323" s="36"/>
      <c r="B323" s="37"/>
      <c r="C323" s="23"/>
      <c r="D323" s="35"/>
      <c r="E323" s="35"/>
      <c r="F323" s="35"/>
      <c r="G323" s="35"/>
      <c r="H323" s="35"/>
      <c r="I323" s="35"/>
    </row>
    <row r="324" spans="1:9" ht="15" customHeight="1" x14ac:dyDescent="0.25">
      <c r="A324" s="36"/>
      <c r="B324" s="37"/>
      <c r="C324" s="23"/>
      <c r="D324" s="35"/>
      <c r="E324" s="35"/>
      <c r="F324" s="35"/>
      <c r="G324" s="35"/>
      <c r="H324" s="35"/>
      <c r="I324" s="35"/>
    </row>
    <row r="325" spans="1:9" ht="15" customHeight="1" x14ac:dyDescent="0.25">
      <c r="A325" s="36"/>
      <c r="B325" s="37"/>
      <c r="C325" s="23"/>
      <c r="D325" s="35"/>
      <c r="E325" s="35"/>
      <c r="F325" s="35"/>
      <c r="G325" s="35"/>
      <c r="H325" s="35"/>
      <c r="I325" s="35"/>
    </row>
    <row r="326" spans="1:9" ht="15" customHeight="1" x14ac:dyDescent="0.25">
      <c r="A326" s="36"/>
      <c r="B326" s="37"/>
      <c r="C326" s="23"/>
      <c r="D326" s="35"/>
      <c r="E326" s="35"/>
      <c r="F326" s="35"/>
      <c r="G326" s="35"/>
      <c r="H326" s="35"/>
      <c r="I326" s="35"/>
    </row>
    <row r="327" spans="1:9" ht="15" customHeight="1" x14ac:dyDescent="0.25">
      <c r="A327" s="36"/>
      <c r="B327" s="37"/>
      <c r="C327" s="23"/>
      <c r="D327" s="35"/>
      <c r="E327" s="35"/>
      <c r="F327" s="35"/>
      <c r="G327" s="35"/>
      <c r="H327" s="35"/>
      <c r="I327" s="35"/>
    </row>
    <row r="328" spans="1:9" ht="15" customHeight="1" x14ac:dyDescent="0.25">
      <c r="A328" s="36"/>
      <c r="B328" s="37"/>
      <c r="C328" s="23"/>
      <c r="D328" s="35"/>
      <c r="E328" s="35"/>
      <c r="F328" s="35"/>
      <c r="G328" s="35"/>
      <c r="H328" s="35"/>
      <c r="I328" s="35"/>
    </row>
    <row r="329" spans="1:9" ht="15" customHeight="1" x14ac:dyDescent="0.25">
      <c r="A329" s="29" t="s">
        <v>565</v>
      </c>
      <c r="B329" s="29"/>
      <c r="C329" s="29"/>
      <c r="D329" s="29"/>
      <c r="E329" s="29"/>
      <c r="F329" s="29"/>
      <c r="G329" s="29"/>
      <c r="H329" s="29"/>
      <c r="I329" s="38"/>
    </row>
    <row r="330" spans="1:9" ht="15" customHeight="1" x14ac:dyDescent="0.25">
      <c r="A330" s="39" t="s">
        <v>566</v>
      </c>
      <c r="B330" s="40"/>
      <c r="C330" s="23" t="s">
        <v>567</v>
      </c>
      <c r="D330" s="24"/>
      <c r="E330" s="25"/>
      <c r="F330" s="24" t="s">
        <v>568</v>
      </c>
      <c r="G330" s="24"/>
      <c r="H330" s="24"/>
      <c r="I330" s="24"/>
    </row>
    <row r="331" spans="1:9" ht="15" customHeight="1" x14ac:dyDescent="0.25">
      <c r="A331" s="39" t="s">
        <v>569</v>
      </c>
      <c r="B331" s="40"/>
      <c r="C331" s="23" t="s">
        <v>570</v>
      </c>
      <c r="D331" s="24"/>
      <c r="E331" s="25"/>
      <c r="F331" s="24" t="s">
        <v>568</v>
      </c>
      <c r="G331" s="24"/>
      <c r="H331" s="24"/>
      <c r="I331" s="24"/>
    </row>
    <row r="332" spans="1:9" ht="15" customHeight="1" x14ac:dyDescent="0.25">
      <c r="A332" s="39" t="s">
        <v>571</v>
      </c>
      <c r="B332" s="40"/>
      <c r="C332" s="23" t="s">
        <v>572</v>
      </c>
      <c r="D332" s="24"/>
      <c r="E332" s="25"/>
      <c r="F332" s="24" t="s">
        <v>568</v>
      </c>
      <c r="G332" s="24"/>
      <c r="H332" s="24"/>
      <c r="I332" s="24"/>
    </row>
    <row r="333" spans="1:9" ht="15" customHeight="1" x14ac:dyDescent="0.25">
      <c r="A333" s="39" t="s">
        <v>573</v>
      </c>
      <c r="B333" s="40"/>
      <c r="C333" s="23" t="s">
        <v>574</v>
      </c>
      <c r="D333" s="24"/>
      <c r="E333" s="25"/>
      <c r="F333" s="24" t="s">
        <v>568</v>
      </c>
      <c r="G333" s="24"/>
      <c r="H333" s="24"/>
      <c r="I333" s="24"/>
    </row>
    <row r="334" spans="1:9" ht="15" customHeight="1" x14ac:dyDescent="0.25">
      <c r="A334" s="39" t="s">
        <v>575</v>
      </c>
      <c r="B334" s="40"/>
      <c r="C334" s="23" t="s">
        <v>576</v>
      </c>
      <c r="D334" s="24"/>
      <c r="E334" s="25"/>
      <c r="F334" s="24" t="s">
        <v>568</v>
      </c>
      <c r="G334" s="24"/>
      <c r="H334" s="24"/>
      <c r="I334" s="24"/>
    </row>
    <row r="335" spans="1:9" ht="15" customHeight="1" x14ac:dyDescent="0.25">
      <c r="A335" s="39"/>
      <c r="B335" s="40"/>
      <c r="C335" s="23"/>
      <c r="D335" s="35"/>
      <c r="E335" s="35"/>
      <c r="F335" s="35"/>
      <c r="G335" s="35"/>
      <c r="H335" s="35"/>
      <c r="I335" s="35"/>
    </row>
    <row r="336" spans="1:9" ht="15" customHeight="1" x14ac:dyDescent="0.25">
      <c r="A336" s="36"/>
      <c r="B336" s="37"/>
      <c r="C336" s="23"/>
      <c r="D336" s="35"/>
      <c r="E336" s="35"/>
      <c r="F336" s="35"/>
      <c r="G336" s="35"/>
      <c r="H336" s="35"/>
      <c r="I336" s="35"/>
    </row>
    <row r="337" spans="1:9" ht="15" customHeight="1" x14ac:dyDescent="0.25">
      <c r="A337" s="36"/>
      <c r="B337" s="37"/>
      <c r="C337" s="23"/>
      <c r="D337" s="35"/>
      <c r="E337" s="35"/>
      <c r="F337" s="35"/>
      <c r="G337" s="35"/>
      <c r="H337" s="35"/>
      <c r="I337" s="35"/>
    </row>
    <row r="338" spans="1:9" ht="15" customHeight="1" x14ac:dyDescent="0.25">
      <c r="A338" s="36"/>
      <c r="B338" s="37"/>
      <c r="C338" s="23"/>
      <c r="D338" s="35"/>
      <c r="E338" s="35"/>
      <c r="F338" s="35"/>
      <c r="G338" s="35"/>
      <c r="H338" s="35"/>
      <c r="I338" s="35"/>
    </row>
    <row r="339" spans="1:9" x14ac:dyDescent="0.25">
      <c r="A339" s="41" t="s">
        <v>577</v>
      </c>
      <c r="D339" s="42"/>
      <c r="E339" s="42"/>
      <c r="F339" s="42"/>
      <c r="G339" s="42"/>
      <c r="H339" s="42"/>
      <c r="I339" s="42"/>
    </row>
    <row r="340" spans="1:9" x14ac:dyDescent="0.25">
      <c r="A340" s="43" t="s">
        <v>578</v>
      </c>
      <c r="B340" s="44"/>
      <c r="C340" s="45"/>
      <c r="D340" s="46"/>
      <c r="E340" s="47"/>
      <c r="F340" s="47"/>
      <c r="G340" s="35"/>
      <c r="H340" s="35"/>
      <c r="I340" s="35"/>
    </row>
    <row r="341" spans="1:9" x14ac:dyDescent="0.25">
      <c r="A341" s="43"/>
      <c r="B341" s="44"/>
      <c r="C341" s="45"/>
      <c r="D341" s="46"/>
      <c r="E341" s="47"/>
      <c r="F341" s="47"/>
      <c r="G341" s="35"/>
      <c r="H341" s="35"/>
      <c r="I341" s="35"/>
    </row>
    <row r="342" spans="1:9" x14ac:dyDescent="0.25">
      <c r="A342" s="36"/>
      <c r="B342" s="37"/>
      <c r="C342" s="45"/>
      <c r="D342" s="46"/>
      <c r="E342" s="47"/>
      <c r="F342" s="47"/>
      <c r="G342" s="35"/>
      <c r="H342" s="35"/>
      <c r="I342" s="35"/>
    </row>
    <row r="343" spans="1:9" x14ac:dyDescent="0.25">
      <c r="A343" s="36"/>
      <c r="B343" s="37"/>
      <c r="C343" s="45"/>
      <c r="D343" s="46"/>
      <c r="E343" s="47"/>
      <c r="F343" s="47"/>
      <c r="G343" s="35"/>
      <c r="H343" s="35"/>
      <c r="I343" s="35"/>
    </row>
    <row r="344" spans="1:9" x14ac:dyDescent="0.25">
      <c r="A344" s="36"/>
      <c r="B344" s="37"/>
      <c r="C344" s="45"/>
      <c r="D344" s="46"/>
      <c r="E344" s="47"/>
      <c r="F344" s="47"/>
      <c r="G344" s="35"/>
      <c r="H344" s="35"/>
      <c r="I344" s="35"/>
    </row>
    <row r="345" spans="1:9" x14ac:dyDescent="0.25">
      <c r="A345" s="36"/>
      <c r="B345" s="37"/>
      <c r="C345" s="45"/>
      <c r="D345" s="46"/>
      <c r="E345" s="47"/>
      <c r="F345" s="47"/>
      <c r="G345" s="35"/>
      <c r="H345" s="35"/>
      <c r="I345" s="35"/>
    </row>
    <row r="346" spans="1:9" x14ac:dyDescent="0.25">
      <c r="A346" s="48" t="s">
        <v>579</v>
      </c>
      <c r="B346" s="38"/>
      <c r="C346" s="49"/>
      <c r="D346" s="49"/>
      <c r="E346" s="49"/>
      <c r="F346" s="50" t="s">
        <v>29</v>
      </c>
      <c r="G346" s="49"/>
      <c r="H346" s="49"/>
      <c r="I346" s="49"/>
    </row>
    <row r="347" spans="1:9" x14ac:dyDescent="0.25">
      <c r="A347" s="48" t="s">
        <v>580</v>
      </c>
      <c r="B347" s="38"/>
      <c r="C347" s="49"/>
      <c r="D347" s="49"/>
      <c r="E347" s="49"/>
      <c r="F347" s="51">
        <v>1500</v>
      </c>
      <c r="G347" s="49"/>
      <c r="H347" s="49"/>
      <c r="I347" s="49"/>
    </row>
    <row r="348" spans="1:9" x14ac:dyDescent="0.25">
      <c r="A348" s="48" t="s">
        <v>581</v>
      </c>
      <c r="B348" s="38"/>
      <c r="C348" s="49"/>
      <c r="D348" s="52"/>
      <c r="E348" s="49"/>
      <c r="F348" s="51">
        <v>2500</v>
      </c>
      <c r="G348" s="49"/>
      <c r="H348" s="49"/>
      <c r="I348" s="49"/>
    </row>
    <row r="349" spans="1:9" x14ac:dyDescent="0.25">
      <c r="A349" s="48" t="s">
        <v>582</v>
      </c>
      <c r="B349" s="38"/>
      <c r="C349" s="49"/>
      <c r="D349" s="49"/>
      <c r="E349" s="49"/>
      <c r="F349" s="49" t="s">
        <v>583</v>
      </c>
      <c r="G349" s="49"/>
      <c r="H349" s="49"/>
      <c r="I349" s="49"/>
    </row>
    <row r="350" spans="1:9" x14ac:dyDescent="0.25">
      <c r="A350" s="48" t="s">
        <v>584</v>
      </c>
      <c r="B350" s="38"/>
      <c r="C350" s="49"/>
      <c r="D350" s="49"/>
      <c r="E350" s="49"/>
      <c r="F350" s="49" t="s">
        <v>585</v>
      </c>
      <c r="G350" s="49"/>
      <c r="H350" s="49"/>
      <c r="I350" s="49"/>
    </row>
  </sheetData>
  <mergeCells count="46">
    <mergeCell ref="A347:B347"/>
    <mergeCell ref="A348:B348"/>
    <mergeCell ref="A349:B349"/>
    <mergeCell ref="A350:B350"/>
    <mergeCell ref="A341:B341"/>
    <mergeCell ref="A342:B342"/>
    <mergeCell ref="A343:B343"/>
    <mergeCell ref="A344:B344"/>
    <mergeCell ref="A345:B345"/>
    <mergeCell ref="A346:B346"/>
    <mergeCell ref="A334:B334"/>
    <mergeCell ref="A335:B335"/>
    <mergeCell ref="A336:B336"/>
    <mergeCell ref="A337:B337"/>
    <mergeCell ref="A338:B338"/>
    <mergeCell ref="A340:B340"/>
    <mergeCell ref="A328:B328"/>
    <mergeCell ref="A329:I329"/>
    <mergeCell ref="A330:B330"/>
    <mergeCell ref="A331:B331"/>
    <mergeCell ref="A332:B332"/>
    <mergeCell ref="A333:B333"/>
    <mergeCell ref="A322:I322"/>
    <mergeCell ref="A323:B323"/>
    <mergeCell ref="A324:B324"/>
    <mergeCell ref="A325:B325"/>
    <mergeCell ref="A326:B326"/>
    <mergeCell ref="A327:B327"/>
    <mergeCell ref="A316:B316"/>
    <mergeCell ref="A317:B317"/>
    <mergeCell ref="A318:B318"/>
    <mergeCell ref="A319:B319"/>
    <mergeCell ref="A320:B320"/>
    <mergeCell ref="A321:B321"/>
    <mergeCell ref="A12:B12"/>
    <mergeCell ref="A13:B13"/>
    <mergeCell ref="A14:I14"/>
    <mergeCell ref="A313:B313"/>
    <mergeCell ref="A314:I314"/>
    <mergeCell ref="A315:B315"/>
    <mergeCell ref="D10:F10"/>
    <mergeCell ref="G10:I10"/>
    <mergeCell ref="J10:L10"/>
    <mergeCell ref="D11:F11"/>
    <mergeCell ref="G11:I11"/>
    <mergeCell ref="J11:L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29C9A16D965748AACC98BB9F2C1A92" ma:contentTypeVersion="14" ma:contentTypeDescription="Create a new document." ma:contentTypeScope="" ma:versionID="25e5119cbf6ac34c238bc9aaaaecc250">
  <xsd:schema xmlns:xsd="http://www.w3.org/2001/XMLSchema" xmlns:xs="http://www.w3.org/2001/XMLSchema" xmlns:p="http://schemas.microsoft.com/office/2006/metadata/properties" xmlns:ns3="055c11ac-2acb-4d53-b1bf-362b9735fc45" xmlns:ns4="f783e5d5-1fe6-487d-a046-4b451577468d" targetNamespace="http://schemas.microsoft.com/office/2006/metadata/properties" ma:root="true" ma:fieldsID="ce05ddcf006dd5d243eb09e2a4840230" ns3:_="" ns4:_="">
    <xsd:import namespace="055c11ac-2acb-4d53-b1bf-362b9735fc45"/>
    <xsd:import namespace="f783e5d5-1fe6-487d-a046-4b451577468d"/>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ObjectDetectorVersions" minOccurs="0"/>
                <xsd:element ref="ns3:MediaServiceSearchPropertie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5c11ac-2acb-4d53-b1bf-362b9735fc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783e5d5-1fe6-487d-a046-4b451577468d"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55c11ac-2acb-4d53-b1bf-362b9735fc45" xsi:nil="true"/>
  </documentManagement>
</p:properties>
</file>

<file path=customXml/itemProps1.xml><?xml version="1.0" encoding="utf-8"?>
<ds:datastoreItem xmlns:ds="http://schemas.openxmlformats.org/officeDocument/2006/customXml" ds:itemID="{C3646D50-9CB0-4FA0-A08C-12C589A64C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5c11ac-2acb-4d53-b1bf-362b9735fc45"/>
    <ds:schemaRef ds:uri="f783e5d5-1fe6-487d-a046-4b451577468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E27EDC-2C52-4569-B089-1A2D5E9B5B97}">
  <ds:schemaRefs>
    <ds:schemaRef ds:uri="http://schemas.microsoft.com/sharepoint/v3/contenttype/forms"/>
  </ds:schemaRefs>
</ds:datastoreItem>
</file>

<file path=customXml/itemProps3.xml><?xml version="1.0" encoding="utf-8"?>
<ds:datastoreItem xmlns:ds="http://schemas.openxmlformats.org/officeDocument/2006/customXml" ds:itemID="{CE1F9EA6-1F7C-4485-8209-BC20EDB5E21A}">
  <ds:schemaRefs>
    <ds:schemaRef ds:uri="http://purl.org/dc/elements/1.1/"/>
    <ds:schemaRef ds:uri="http://purl.org/dc/terms/"/>
    <ds:schemaRef ds:uri="http://schemas.microsoft.com/office/2006/documentManagement/types"/>
    <ds:schemaRef ds:uri="http://schemas.microsoft.com/office/infopath/2007/PartnerControls"/>
    <ds:schemaRef ds:uri="http://www.w3.org/XML/1998/namespace"/>
    <ds:schemaRef ds:uri="055c11ac-2acb-4d53-b1bf-362b9735fc45"/>
    <ds:schemaRef ds:uri="http://purl.org/dc/dcmitype/"/>
    <ds:schemaRef ds:uri="http://schemas.openxmlformats.org/package/2006/metadata/core-properties"/>
    <ds:schemaRef ds:uri="f783e5d5-1fe6-487d-a046-4b451577468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 V1000 updated cost per copy</vt:lpstr>
    </vt:vector>
  </TitlesOfParts>
  <Company>ImageNet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Shelley Coil</dc:creator>
  <cp:lastModifiedBy>Shelley Coil</cp:lastModifiedBy>
  <dcterms:created xsi:type="dcterms:W3CDTF">2025-09-05T18:29:47Z</dcterms:created>
  <dcterms:modified xsi:type="dcterms:W3CDTF">2025-09-05T18:34:20Z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0x0101008629C9A16D965748AACC98BB9F2C1A92</vt:lpwstr>
  </property>
</Properties>
</file>