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omcentric-my.sharepoint.com/personal/taylor_fhuere_comcentric_com/Documents/Desktop/RFPs/Oklahoma/"/>
    </mc:Choice>
  </mc:AlternateContent>
  <xr:revisionPtr revIDLastSave="0" documentId="8_{604E0879-A031-45EA-8912-62B5138BD0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4" i="1" l="1"/>
  <c r="D12" i="1"/>
  <c r="D16" i="1"/>
  <c r="D17" i="1"/>
  <c r="D18" i="1"/>
  <c r="D20" i="1"/>
  <c r="D21" i="1"/>
  <c r="D22" i="1"/>
  <c r="D23" i="1"/>
  <c r="D29" i="1"/>
  <c r="D30" i="1"/>
  <c r="D31" i="1"/>
  <c r="D32" i="1"/>
  <c r="D33" i="1"/>
  <c r="D34" i="1"/>
  <c r="D36" i="1"/>
  <c r="D37" i="1"/>
  <c r="D38" i="1"/>
  <c r="D40" i="1"/>
  <c r="D41" i="1"/>
  <c r="D42" i="1"/>
  <c r="D47" i="1"/>
  <c r="D48" i="1"/>
  <c r="D51" i="1"/>
  <c r="D54" i="1"/>
  <c r="D55" i="1"/>
  <c r="D57" i="1"/>
  <c r="D58" i="1"/>
  <c r="D59" i="1"/>
  <c r="D61" i="1"/>
  <c r="D62" i="1"/>
  <c r="D63" i="1"/>
  <c r="D64" i="1"/>
  <c r="D65" i="1"/>
  <c r="D67" i="1"/>
  <c r="D68" i="1"/>
  <c r="D69" i="1"/>
  <c r="D70" i="1"/>
  <c r="D72" i="1"/>
  <c r="D75" i="1"/>
  <c r="D78" i="1"/>
  <c r="D79" i="1"/>
  <c r="D80" i="1"/>
  <c r="D81" i="1"/>
  <c r="D82" i="1"/>
  <c r="G94" i="1"/>
  <c r="G90" i="1"/>
  <c r="G89" i="1"/>
  <c r="G85" i="1"/>
  <c r="G86" i="1" s="1"/>
  <c r="G83" i="1"/>
  <c r="G75" i="1"/>
  <c r="G76" i="1" s="1"/>
  <c r="G71" i="1"/>
  <c r="F71" i="1" s="1"/>
  <c r="G56" i="1"/>
  <c r="F56" i="1" s="1"/>
  <c r="G52" i="1"/>
  <c r="G49" i="1"/>
  <c r="G45" i="1"/>
  <c r="G44" i="1"/>
  <c r="G43" i="1"/>
  <c r="F43" i="1" s="1"/>
  <c r="G42" i="1"/>
  <c r="G27" i="1"/>
  <c r="G25" i="1"/>
  <c r="G28" i="1" s="1"/>
  <c r="G24" i="1"/>
  <c r="G23" i="1"/>
  <c r="G26" i="1" s="1"/>
  <c r="F26" i="1" s="1"/>
  <c r="G13" i="1"/>
  <c r="G14" i="1" s="1"/>
  <c r="F107" i="1"/>
  <c r="F106" i="1"/>
  <c r="F105" i="1"/>
  <c r="F103" i="1"/>
  <c r="F102" i="1"/>
  <c r="F101" i="1"/>
  <c r="F99" i="1"/>
  <c r="F98" i="1"/>
  <c r="F97" i="1"/>
  <c r="F96" i="1"/>
  <c r="F93" i="1"/>
  <c r="F92" i="1"/>
  <c r="F90" i="1"/>
  <c r="F88" i="1"/>
  <c r="F82" i="1"/>
  <c r="F81" i="1"/>
  <c r="F80" i="1"/>
  <c r="F79" i="1"/>
  <c r="F78" i="1"/>
  <c r="F74" i="1"/>
  <c r="F70" i="1"/>
  <c r="F69" i="1"/>
  <c r="F68" i="1"/>
  <c r="F67" i="1"/>
  <c r="F65" i="1"/>
  <c r="F64" i="1"/>
  <c r="F63" i="1"/>
  <c r="F62" i="1"/>
  <c r="F61" i="1"/>
  <c r="F59" i="1"/>
  <c r="F58" i="1"/>
  <c r="F57" i="1"/>
  <c r="F55" i="1"/>
  <c r="F54" i="1"/>
  <c r="F52" i="1"/>
  <c r="F48" i="1"/>
  <c r="F47" i="1"/>
  <c r="F42" i="1"/>
  <c r="F41" i="1"/>
  <c r="F40" i="1"/>
  <c r="F38" i="1"/>
  <c r="F37" i="1"/>
  <c r="F36" i="1"/>
  <c r="F34" i="1"/>
  <c r="F33" i="1"/>
  <c r="F32" i="1"/>
  <c r="F31" i="1"/>
  <c r="F30" i="1"/>
  <c r="F29" i="1"/>
  <c r="F24" i="1"/>
  <c r="F22" i="1"/>
  <c r="F21" i="1"/>
  <c r="F20" i="1"/>
  <c r="F18" i="1"/>
  <c r="F17" i="1"/>
  <c r="F16" i="1"/>
  <c r="F12" i="1"/>
  <c r="E94" i="1"/>
  <c r="D94" i="1" s="1"/>
  <c r="E89" i="1"/>
  <c r="E90" i="1" s="1"/>
  <c r="D90" i="1" s="1"/>
  <c r="E85" i="1"/>
  <c r="E86" i="1" s="1"/>
  <c r="D86" i="1" s="1"/>
  <c r="E83" i="1"/>
  <c r="E76" i="1"/>
  <c r="D76" i="1" s="1"/>
  <c r="E75" i="1"/>
  <c r="E71" i="1"/>
  <c r="E72" i="1" s="1"/>
  <c r="E56" i="1"/>
  <c r="D56" i="1" s="1"/>
  <c r="D52" i="1"/>
  <c r="E49" i="1"/>
  <c r="E50" i="1" s="1"/>
  <c r="D50" i="1" s="1"/>
  <c r="E45" i="1"/>
  <c r="D45" i="1" s="1"/>
  <c r="E44" i="1"/>
  <c r="D44" i="1" s="1"/>
  <c r="E43" i="1"/>
  <c r="D43" i="1" s="1"/>
  <c r="E42" i="1"/>
  <c r="E26" i="1"/>
  <c r="D26" i="1" s="1"/>
  <c r="E25" i="1"/>
  <c r="D25" i="1" s="1"/>
  <c r="E24" i="1"/>
  <c r="E27" i="1" s="1"/>
  <c r="D27" i="1" s="1"/>
  <c r="E23" i="1"/>
  <c r="F23" i="1" s="1"/>
  <c r="E13" i="1"/>
  <c r="F13" i="1" s="1"/>
  <c r="D107" i="1"/>
  <c r="D106" i="1"/>
  <c r="D105" i="1"/>
  <c r="D103" i="1"/>
  <c r="D102" i="1"/>
  <c r="D101" i="1"/>
  <c r="D99" i="1"/>
  <c r="D98" i="1"/>
  <c r="D97" i="1"/>
  <c r="D96" i="1"/>
  <c r="D93" i="1"/>
  <c r="D92" i="1"/>
  <c r="D88" i="1"/>
  <c r="D84" i="1"/>
  <c r="D83" i="1"/>
  <c r="D89" i="1" l="1"/>
  <c r="D71" i="1"/>
  <c r="F49" i="1"/>
  <c r="D49" i="1"/>
  <c r="F25" i="1"/>
  <c r="F27" i="1"/>
  <c r="D24" i="1"/>
  <c r="D13" i="1"/>
  <c r="E14" i="1"/>
  <c r="D14" i="1" s="1"/>
  <c r="G50" i="1"/>
  <c r="F50" i="1" s="1"/>
  <c r="G72" i="1"/>
  <c r="D85" i="1"/>
  <c r="E28" i="1"/>
  <c r="D28" i="1" s="1"/>
  <c r="F28" i="1" l="1"/>
  <c r="F14" i="1"/>
</calcChain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<sst xmlns="http://schemas.openxmlformats.org/spreadsheetml/2006/main" count="184" uniqueCount="68">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</sst>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3" zoomScale="80" zoomScaleNormal="80" workbookViewId="0">
      <selection activeCell="G108" sqref="G108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4">
        <f>E12*0.95</f>
        <v>26.087</v>
      </c>
      <c r="E12" s="14">
        <v>27.46</v>
      </c>
      <c r="F12" s="14">
        <f>AVERAGE(E12,G12)</f>
        <v>33.625</v>
      </c>
      <c r="G12" s="14">
        <v>39.79</v>
      </c>
    </row>
    <row r="13" spans="1:9" x14ac:dyDescent="0.25">
      <c r="A13" s="1"/>
      <c r="B13" s="1" t="s">
        <v>14</v>
      </c>
      <c r="C13" s="1" t="s">
        <v>16</v>
      </c>
      <c r="D13" s="14">
        <f t="shared" ref="D13:D52" si="0">E13*0.95</f>
        <v>31.304399999999998</v>
      </c>
      <c r="E13" s="14">
        <f>E12*1.2</f>
        <v>32.951999999999998</v>
      </c>
      <c r="F13" s="14">
        <f t="shared" ref="F13:F14" si="1">AVERAGE(E13,G13)</f>
        <v>41.344749999999998</v>
      </c>
      <c r="G13" s="14">
        <f>G12*1.25</f>
        <v>49.737499999999997</v>
      </c>
    </row>
    <row r="14" spans="1:9" x14ac:dyDescent="0.25">
      <c r="A14" s="1"/>
      <c r="B14" s="1" t="s">
        <v>14</v>
      </c>
      <c r="C14" s="1" t="s">
        <v>17</v>
      </c>
      <c r="D14" s="14">
        <f t="shared" si="0"/>
        <v>37.565279999999994</v>
      </c>
      <c r="E14" s="14">
        <f>E13*1.2</f>
        <v>39.542399999999994</v>
      </c>
      <c r="F14" s="14">
        <f t="shared" si="1"/>
        <v>50.857137499999993</v>
      </c>
      <c r="G14" s="14">
        <f>G13*1.25</f>
        <v>62.171875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4">
        <f t="shared" si="0"/>
        <v>65.654499999999999</v>
      </c>
      <c r="E16" s="14">
        <v>69.11</v>
      </c>
      <c r="F16" s="14">
        <f>AVERAGE(E16,G16)</f>
        <v>94.62</v>
      </c>
      <c r="G16" s="14">
        <v>120.13</v>
      </c>
    </row>
    <row r="17" spans="1:7" x14ac:dyDescent="0.25">
      <c r="A17" s="1"/>
      <c r="B17" s="1" t="s">
        <v>19</v>
      </c>
      <c r="C17" s="1" t="s">
        <v>16</v>
      </c>
      <c r="D17" s="14">
        <f t="shared" si="0"/>
        <v>73.235500000000002</v>
      </c>
      <c r="E17" s="14">
        <v>77.09</v>
      </c>
      <c r="F17" s="14">
        <f t="shared" ref="F17:F43" si="2">AVERAGE(E17,G17)</f>
        <v>105.045</v>
      </c>
      <c r="G17" s="14">
        <v>133</v>
      </c>
    </row>
    <row r="18" spans="1:7" x14ac:dyDescent="0.25">
      <c r="A18" s="1"/>
      <c r="B18" s="1" t="s">
        <v>19</v>
      </c>
      <c r="C18" s="1" t="s">
        <v>17</v>
      </c>
      <c r="D18" s="14">
        <f t="shared" si="0"/>
        <v>81.405499999999989</v>
      </c>
      <c r="E18" s="14">
        <v>85.69</v>
      </c>
      <c r="F18" s="14">
        <f t="shared" si="2"/>
        <v>115.66499999999999</v>
      </c>
      <c r="G18" s="14">
        <v>145.63999999999999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4">
        <f t="shared" si="0"/>
        <v>50.007999999999996</v>
      </c>
      <c r="E20" s="14">
        <v>52.64</v>
      </c>
      <c r="F20" s="14">
        <f t="shared" si="2"/>
        <v>70.825000000000003</v>
      </c>
      <c r="G20" s="14">
        <v>89.01</v>
      </c>
    </row>
    <row r="21" spans="1:7" x14ac:dyDescent="0.25">
      <c r="A21" s="1"/>
      <c r="B21" s="1" t="s">
        <v>21</v>
      </c>
      <c r="C21" s="1" t="s">
        <v>16</v>
      </c>
      <c r="D21" s="14">
        <f t="shared" si="0"/>
        <v>57.104499999999994</v>
      </c>
      <c r="E21" s="14">
        <v>60.11</v>
      </c>
      <c r="F21" s="14">
        <f t="shared" si="2"/>
        <v>80.935000000000002</v>
      </c>
      <c r="G21" s="14">
        <v>101.76</v>
      </c>
    </row>
    <row r="22" spans="1:7" x14ac:dyDescent="0.25">
      <c r="A22" s="1"/>
      <c r="B22" s="1" t="s">
        <v>21</v>
      </c>
      <c r="C22" s="1" t="s">
        <v>17</v>
      </c>
      <c r="D22" s="14">
        <f t="shared" si="0"/>
        <v>63.621499999999997</v>
      </c>
      <c r="E22" s="14">
        <v>66.97</v>
      </c>
      <c r="F22" s="14">
        <f t="shared" si="2"/>
        <v>89.515000000000001</v>
      </c>
      <c r="G22" s="14">
        <v>112.06</v>
      </c>
    </row>
    <row r="23" spans="1:7" x14ac:dyDescent="0.25">
      <c r="A23" s="1"/>
      <c r="B23" s="1" t="s">
        <v>22</v>
      </c>
      <c r="C23" s="1" t="s">
        <v>15</v>
      </c>
      <c r="D23" s="14">
        <f t="shared" si="0"/>
        <v>47.507599999999996</v>
      </c>
      <c r="E23" s="14">
        <f>E20*0.95</f>
        <v>50.007999999999996</v>
      </c>
      <c r="F23" s="14">
        <f t="shared" si="2"/>
        <v>67.283749999999998</v>
      </c>
      <c r="G23" s="14">
        <f>G20*0.95</f>
        <v>84.5595</v>
      </c>
    </row>
    <row r="24" spans="1:7" x14ac:dyDescent="0.25">
      <c r="A24" s="1"/>
      <c r="B24" s="1" t="s">
        <v>22</v>
      </c>
      <c r="C24" s="1" t="s">
        <v>16</v>
      </c>
      <c r="D24" s="14">
        <f t="shared" si="0"/>
        <v>54.24927499999999</v>
      </c>
      <c r="E24" s="14">
        <f t="shared" ref="E24:E25" si="3">E21*0.95</f>
        <v>57.104499999999994</v>
      </c>
      <c r="F24" s="14">
        <f t="shared" si="2"/>
        <v>76.888249999999999</v>
      </c>
      <c r="G24" s="14">
        <f t="shared" ref="G24:G25" si="4">G21*0.95</f>
        <v>96.671999999999997</v>
      </c>
    </row>
    <row r="25" spans="1:7" x14ac:dyDescent="0.25">
      <c r="A25" s="1"/>
      <c r="B25" s="1" t="s">
        <v>22</v>
      </c>
      <c r="C25" s="1" t="s">
        <v>17</v>
      </c>
      <c r="D25" s="14">
        <f t="shared" si="0"/>
        <v>60.440424999999998</v>
      </c>
      <c r="E25" s="14">
        <f t="shared" si="3"/>
        <v>63.621499999999997</v>
      </c>
      <c r="F25" s="14">
        <f t="shared" si="2"/>
        <v>85.039249999999996</v>
      </c>
      <c r="G25" s="14">
        <f t="shared" si="4"/>
        <v>106.45699999999999</v>
      </c>
    </row>
    <row r="26" spans="1:7" x14ac:dyDescent="0.25">
      <c r="A26" s="1"/>
      <c r="B26" s="1" t="s">
        <v>23</v>
      </c>
      <c r="C26" s="1" t="s">
        <v>15</v>
      </c>
      <c r="D26" s="14">
        <f t="shared" si="0"/>
        <v>42.756839999999997</v>
      </c>
      <c r="E26" s="14">
        <f>E23*0.9</f>
        <v>45.007199999999997</v>
      </c>
      <c r="F26" s="14">
        <f t="shared" si="2"/>
        <v>60.555374999999998</v>
      </c>
      <c r="G26" s="14">
        <f>G23*0.9</f>
        <v>76.103549999999998</v>
      </c>
    </row>
    <row r="27" spans="1:7" x14ac:dyDescent="0.25">
      <c r="A27" s="1"/>
      <c r="B27" s="1" t="s">
        <v>23</v>
      </c>
      <c r="C27" s="1" t="s">
        <v>16</v>
      </c>
      <c r="D27" s="14">
        <f t="shared" si="0"/>
        <v>48.824347499999988</v>
      </c>
      <c r="E27" s="14">
        <f t="shared" ref="E27:E28" si="5">E24*0.9</f>
        <v>51.394049999999993</v>
      </c>
      <c r="F27" s="14">
        <f t="shared" si="2"/>
        <v>69.199424999999991</v>
      </c>
      <c r="G27" s="14">
        <f t="shared" ref="G27:G28" si="6">G24*0.9</f>
        <v>87.004800000000003</v>
      </c>
    </row>
    <row r="28" spans="1:7" x14ac:dyDescent="0.25">
      <c r="A28" s="1"/>
      <c r="B28" s="1" t="s">
        <v>23</v>
      </c>
      <c r="C28" s="1" t="s">
        <v>17</v>
      </c>
      <c r="D28" s="14">
        <f t="shared" si="0"/>
        <v>54.396382499999994</v>
      </c>
      <c r="E28" s="14">
        <f t="shared" si="5"/>
        <v>57.259349999999998</v>
      </c>
      <c r="F28" s="14">
        <f t="shared" si="2"/>
        <v>76.535325</v>
      </c>
      <c r="G28" s="14">
        <f t="shared" si="6"/>
        <v>95.811300000000003</v>
      </c>
    </row>
    <row r="29" spans="1:7" x14ac:dyDescent="0.25">
      <c r="A29" s="1"/>
      <c r="B29" s="1" t="s">
        <v>24</v>
      </c>
      <c r="C29" s="1" t="s">
        <v>15</v>
      </c>
      <c r="D29" s="14">
        <f t="shared" si="0"/>
        <v>46.911000000000001</v>
      </c>
      <c r="E29" s="14">
        <v>49.38</v>
      </c>
      <c r="F29" s="14">
        <f t="shared" si="2"/>
        <v>66.260000000000005</v>
      </c>
      <c r="G29" s="14">
        <v>83.14</v>
      </c>
    </row>
    <row r="30" spans="1:7" x14ac:dyDescent="0.25">
      <c r="A30" s="1"/>
      <c r="B30" s="1" t="s">
        <v>24</v>
      </c>
      <c r="C30" s="1" t="s">
        <v>16</v>
      </c>
      <c r="D30" s="14">
        <f t="shared" si="0"/>
        <v>50.473500000000001</v>
      </c>
      <c r="E30" s="14">
        <v>53.13</v>
      </c>
      <c r="F30" s="14">
        <f t="shared" si="2"/>
        <v>71.575000000000003</v>
      </c>
      <c r="G30" s="14">
        <v>90.02</v>
      </c>
    </row>
    <row r="31" spans="1:7" x14ac:dyDescent="0.25">
      <c r="A31" s="1"/>
      <c r="B31" s="1" t="s">
        <v>24</v>
      </c>
      <c r="C31" s="1" t="s">
        <v>17</v>
      </c>
      <c r="D31" s="14">
        <f t="shared" si="0"/>
        <v>55.308999999999997</v>
      </c>
      <c r="E31" s="14">
        <v>58.22</v>
      </c>
      <c r="F31" s="14">
        <f t="shared" si="2"/>
        <v>78.33</v>
      </c>
      <c r="G31" s="14">
        <v>98.44</v>
      </c>
    </row>
    <row r="32" spans="1:7" x14ac:dyDescent="0.25">
      <c r="A32" s="1"/>
      <c r="B32" s="1" t="s">
        <v>25</v>
      </c>
      <c r="C32" s="1" t="s">
        <v>15</v>
      </c>
      <c r="D32" s="14">
        <f t="shared" si="0"/>
        <v>43.709499999999998</v>
      </c>
      <c r="E32" s="14">
        <v>46.01</v>
      </c>
      <c r="F32" s="14">
        <f t="shared" si="2"/>
        <v>61.664999999999992</v>
      </c>
      <c r="G32" s="14">
        <v>77.319999999999993</v>
      </c>
    </row>
    <row r="33" spans="1:7" x14ac:dyDescent="0.25">
      <c r="A33" s="1"/>
      <c r="B33" s="1" t="s">
        <v>25</v>
      </c>
      <c r="C33" s="1" t="s">
        <v>16</v>
      </c>
      <c r="D33" s="14">
        <f t="shared" si="0"/>
        <v>49.086500000000001</v>
      </c>
      <c r="E33" s="14">
        <v>51.67</v>
      </c>
      <c r="F33" s="14">
        <f t="shared" si="2"/>
        <v>69.36</v>
      </c>
      <c r="G33" s="14">
        <v>87.05</v>
      </c>
    </row>
    <row r="34" spans="1:7" x14ac:dyDescent="0.25">
      <c r="A34" s="1"/>
      <c r="B34" s="1" t="s">
        <v>25</v>
      </c>
      <c r="C34" s="1" t="s">
        <v>17</v>
      </c>
      <c r="D34" s="14">
        <f t="shared" si="0"/>
        <v>54.15</v>
      </c>
      <c r="E34" s="14">
        <v>57</v>
      </c>
      <c r="F34" s="14">
        <f t="shared" si="2"/>
        <v>76.55</v>
      </c>
      <c r="G34" s="14">
        <v>96.1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4">
        <f t="shared" si="0"/>
        <v>47.823</v>
      </c>
      <c r="E36" s="14">
        <v>50.34</v>
      </c>
      <c r="F36" s="14">
        <f t="shared" si="2"/>
        <v>67.490000000000009</v>
      </c>
      <c r="G36" s="14">
        <v>84.64</v>
      </c>
    </row>
    <row r="37" spans="1:7" x14ac:dyDescent="0.25">
      <c r="A37" s="1"/>
      <c r="B37" s="1" t="s">
        <v>55</v>
      </c>
      <c r="C37" s="1" t="s">
        <v>16</v>
      </c>
      <c r="D37" s="14">
        <f t="shared" si="0"/>
        <v>53.304499999999997</v>
      </c>
      <c r="E37" s="14">
        <v>56.11</v>
      </c>
      <c r="F37" s="14">
        <f t="shared" si="2"/>
        <v>75.210000000000008</v>
      </c>
      <c r="G37" s="14">
        <v>94.31</v>
      </c>
    </row>
    <row r="38" spans="1:7" x14ac:dyDescent="0.25">
      <c r="A38" s="1"/>
      <c r="B38" s="1" t="s">
        <v>55</v>
      </c>
      <c r="C38" s="1" t="s">
        <v>17</v>
      </c>
      <c r="D38" s="14">
        <f t="shared" si="0"/>
        <v>59.070999999999998</v>
      </c>
      <c r="E38" s="14">
        <v>62.18</v>
      </c>
      <c r="F38" s="14">
        <f t="shared" si="2"/>
        <v>83.594999999999999</v>
      </c>
      <c r="G38" s="14">
        <v>105.01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4">
        <f t="shared" si="0"/>
        <v>83.229500000000002</v>
      </c>
      <c r="E40" s="14">
        <v>87.61</v>
      </c>
      <c r="F40" s="14">
        <f t="shared" si="2"/>
        <v>117.86000000000001</v>
      </c>
      <c r="G40" s="14">
        <v>148.11000000000001</v>
      </c>
    </row>
    <row r="41" spans="1:7" x14ac:dyDescent="0.25">
      <c r="A41" s="1"/>
      <c r="B41" s="1" t="s">
        <v>27</v>
      </c>
      <c r="C41" s="1" t="s">
        <v>16</v>
      </c>
      <c r="D41" s="14">
        <f t="shared" si="0"/>
        <v>92.472999999999999</v>
      </c>
      <c r="E41" s="14">
        <v>97.34</v>
      </c>
      <c r="F41" s="14">
        <f t="shared" si="2"/>
        <v>130.71</v>
      </c>
      <c r="G41" s="14">
        <v>164.08</v>
      </c>
    </row>
    <row r="42" spans="1:7" x14ac:dyDescent="0.25">
      <c r="A42" s="1"/>
      <c r="B42" s="1" t="s">
        <v>27</v>
      </c>
      <c r="C42" s="1" t="s">
        <v>17</v>
      </c>
      <c r="D42" s="14">
        <f t="shared" si="0"/>
        <v>101.72030000000001</v>
      </c>
      <c r="E42" s="14">
        <f>E41*1.1</f>
        <v>107.07400000000001</v>
      </c>
      <c r="F42" s="14">
        <f t="shared" si="2"/>
        <v>143.78100000000001</v>
      </c>
      <c r="G42" s="14">
        <f>G41*1.1</f>
        <v>180.48800000000003</v>
      </c>
    </row>
    <row r="43" spans="1:7" x14ac:dyDescent="0.25">
      <c r="A43" s="1"/>
      <c r="B43" s="1" t="s">
        <v>28</v>
      </c>
      <c r="C43" s="1" t="s">
        <v>29</v>
      </c>
      <c r="D43" s="14">
        <f t="shared" si="0"/>
        <v>70.745074999999986</v>
      </c>
      <c r="E43" s="14">
        <f>E40*0.85</f>
        <v>74.468499999999992</v>
      </c>
      <c r="F43" s="14">
        <f t="shared" si="2"/>
        <v>100.181</v>
      </c>
      <c r="G43" s="14">
        <f>G40*0.85</f>
        <v>125.8935</v>
      </c>
    </row>
    <row r="44" spans="1:7" x14ac:dyDescent="0.25">
      <c r="A44" s="1"/>
      <c r="B44" s="1" t="s">
        <v>28</v>
      </c>
      <c r="C44" s="1" t="s">
        <v>17</v>
      </c>
      <c r="D44" s="14">
        <f t="shared" si="0"/>
        <v>78.602050000000006</v>
      </c>
      <c r="E44" s="14">
        <f t="shared" ref="E44:E45" si="7">E41*0.85</f>
        <v>82.739000000000004</v>
      </c>
      <c r="F44" s="14">
        <v>111.11</v>
      </c>
      <c r="G44" s="14">
        <f t="shared" ref="G44:G45" si="8">G41*0.85</f>
        <v>139.46800000000002</v>
      </c>
    </row>
    <row r="45" spans="1:7" x14ac:dyDescent="0.25">
      <c r="A45" s="1"/>
      <c r="B45" s="1" t="s">
        <v>28</v>
      </c>
      <c r="C45" s="1" t="s">
        <v>17</v>
      </c>
      <c r="D45" s="14">
        <f t="shared" si="0"/>
        <v>86.462254999999999</v>
      </c>
      <c r="E45" s="14">
        <f t="shared" si="7"/>
        <v>91.012900000000002</v>
      </c>
      <c r="F45" s="14">
        <v>122.11</v>
      </c>
      <c r="G45" s="14">
        <f t="shared" si="8"/>
        <v>153.41480000000001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4">
        <f t="shared" si="0"/>
        <v>37.249499999999998</v>
      </c>
      <c r="E47" s="14">
        <v>39.21</v>
      </c>
      <c r="F47" s="14">
        <f t="shared" ref="F47:F52" si="9">AVERAGE(E47,G47)</f>
        <v>52.144999999999996</v>
      </c>
      <c r="G47" s="14">
        <v>65.08</v>
      </c>
    </row>
    <row r="48" spans="1:7" x14ac:dyDescent="0.25">
      <c r="A48" s="1"/>
      <c r="B48" s="1" t="s">
        <v>31</v>
      </c>
      <c r="C48" s="1" t="s">
        <v>16</v>
      </c>
      <c r="D48" s="14">
        <f t="shared" si="0"/>
        <v>41.058999999999997</v>
      </c>
      <c r="E48" s="14">
        <v>43.22</v>
      </c>
      <c r="F48" s="14">
        <f t="shared" si="9"/>
        <v>58.104999999999997</v>
      </c>
      <c r="G48" s="14">
        <v>72.989999999999995</v>
      </c>
    </row>
    <row r="49" spans="1:7" x14ac:dyDescent="0.25">
      <c r="A49" s="1"/>
      <c r="B49" s="1" t="s">
        <v>31</v>
      </c>
      <c r="C49" s="1" t="s">
        <v>17</v>
      </c>
      <c r="D49" s="14">
        <f t="shared" si="0"/>
        <v>49.270799999999994</v>
      </c>
      <c r="E49" s="14">
        <f>E48*1.2</f>
        <v>51.863999999999997</v>
      </c>
      <c r="F49" s="14">
        <f t="shared" si="9"/>
        <v>71.550749999999994</v>
      </c>
      <c r="G49" s="14">
        <f>G48*1.25</f>
        <v>91.237499999999997</v>
      </c>
    </row>
    <row r="50" spans="1:7" x14ac:dyDescent="0.25">
      <c r="A50" s="1"/>
      <c r="B50" s="1" t="s">
        <v>32</v>
      </c>
      <c r="C50" s="1" t="s">
        <v>15</v>
      </c>
      <c r="D50" s="14">
        <f t="shared" si="0"/>
        <v>59.124959999999994</v>
      </c>
      <c r="E50" s="14">
        <f>E49*1.2</f>
        <v>62.236799999999995</v>
      </c>
      <c r="F50" s="14">
        <f t="shared" si="9"/>
        <v>88.141837499999994</v>
      </c>
      <c r="G50" s="14">
        <f>G49*1.25</f>
        <v>114.046875</v>
      </c>
    </row>
    <row r="51" spans="1:7" x14ac:dyDescent="0.25">
      <c r="A51" s="1"/>
      <c r="B51" s="1" t="s">
        <v>33</v>
      </c>
      <c r="C51" s="1" t="s">
        <v>16</v>
      </c>
      <c r="D51" s="14">
        <f t="shared" si="0"/>
        <v>37.0595</v>
      </c>
      <c r="E51" s="14">
        <v>39.01</v>
      </c>
      <c r="F51" s="14">
        <v>52.11</v>
      </c>
      <c r="G51" s="14">
        <v>65.010000000000005</v>
      </c>
    </row>
    <row r="52" spans="1:7" x14ac:dyDescent="0.25">
      <c r="A52" s="1"/>
      <c r="B52" s="1" t="s">
        <v>33</v>
      </c>
      <c r="C52" s="1" t="s">
        <v>17</v>
      </c>
      <c r="D52" s="14">
        <f t="shared" si="0"/>
        <v>40.907000000000004</v>
      </c>
      <c r="E52" s="14">
        <v>43.06</v>
      </c>
      <c r="F52" s="14">
        <f t="shared" si="9"/>
        <v>65.323999999999998</v>
      </c>
      <c r="G52" s="14">
        <f>G48*1.2</f>
        <v>87.587999999999994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4">
        <f t="shared" ref="D54:D59" si="10">E54*0.95</f>
        <v>67.155499999999989</v>
      </c>
      <c r="E54" s="14">
        <v>70.69</v>
      </c>
      <c r="F54" s="14">
        <f t="shared" ref="F54:F59" si="11">AVERAGE(E54,G54)</f>
        <v>94.35</v>
      </c>
      <c r="G54" s="14">
        <v>118.01</v>
      </c>
    </row>
    <row r="55" spans="1:7" x14ac:dyDescent="0.25">
      <c r="A55" s="1"/>
      <c r="B55" s="1" t="s">
        <v>35</v>
      </c>
      <c r="C55" s="1" t="s">
        <v>16</v>
      </c>
      <c r="D55" s="14">
        <f t="shared" si="10"/>
        <v>71.962499999999991</v>
      </c>
      <c r="E55" s="14">
        <v>75.75</v>
      </c>
      <c r="F55" s="14">
        <f t="shared" si="11"/>
        <v>101.19499999999999</v>
      </c>
      <c r="G55" s="14">
        <v>126.64</v>
      </c>
    </row>
    <row r="56" spans="1:7" x14ac:dyDescent="0.25">
      <c r="A56" s="1"/>
      <c r="B56" s="1" t="s">
        <v>35</v>
      </c>
      <c r="C56" s="1" t="s">
        <v>17</v>
      </c>
      <c r="D56" s="14">
        <f t="shared" si="10"/>
        <v>79.158749999999998</v>
      </c>
      <c r="E56" s="14">
        <f>E55*1.1</f>
        <v>83.325000000000003</v>
      </c>
      <c r="F56" s="14">
        <f t="shared" si="11"/>
        <v>117.6465</v>
      </c>
      <c r="G56" s="14">
        <f>G55*1.2</f>
        <v>151.96799999999999</v>
      </c>
    </row>
    <row r="57" spans="1:7" x14ac:dyDescent="0.25">
      <c r="A57" s="1"/>
      <c r="B57" s="1" t="s">
        <v>36</v>
      </c>
      <c r="C57" s="1" t="s">
        <v>15</v>
      </c>
      <c r="D57" s="14">
        <f t="shared" si="10"/>
        <v>52.857999999999997</v>
      </c>
      <c r="E57" s="14">
        <v>55.64</v>
      </c>
      <c r="F57" s="14">
        <f t="shared" si="11"/>
        <v>74.814999999999998</v>
      </c>
      <c r="G57" s="14">
        <v>93.99</v>
      </c>
    </row>
    <row r="58" spans="1:7" x14ac:dyDescent="0.25">
      <c r="A58" s="1"/>
      <c r="B58" s="1" t="s">
        <v>36</v>
      </c>
      <c r="C58" s="1" t="s">
        <v>16</v>
      </c>
      <c r="D58" s="14">
        <f t="shared" si="10"/>
        <v>59.184999999999995</v>
      </c>
      <c r="E58" s="14">
        <v>62.3</v>
      </c>
      <c r="F58" s="14">
        <f t="shared" si="11"/>
        <v>83.59</v>
      </c>
      <c r="G58" s="14">
        <v>104.88</v>
      </c>
    </row>
    <row r="59" spans="1:7" x14ac:dyDescent="0.25">
      <c r="A59" s="1"/>
      <c r="B59" s="1" t="s">
        <v>36</v>
      </c>
      <c r="C59" s="1" t="s">
        <v>17</v>
      </c>
      <c r="D59" s="14">
        <f t="shared" si="10"/>
        <v>65.730499999999992</v>
      </c>
      <c r="E59" s="14">
        <v>69.19</v>
      </c>
      <c r="F59" s="14">
        <f t="shared" si="11"/>
        <v>92.490000000000009</v>
      </c>
      <c r="G59" s="14">
        <v>115.79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4">
        <f t="shared" ref="D61:D65" si="12">E61*0.95</f>
        <v>53.855499999999992</v>
      </c>
      <c r="E61" s="14">
        <v>56.69</v>
      </c>
      <c r="F61" s="14">
        <f t="shared" ref="F61:F65" si="13">AVERAGE(E61,G61)</f>
        <v>75.894999999999996</v>
      </c>
      <c r="G61" s="14">
        <v>95.1</v>
      </c>
    </row>
    <row r="62" spans="1:7" x14ac:dyDescent="0.25">
      <c r="A62" s="1"/>
      <c r="B62" s="1" t="s">
        <v>38</v>
      </c>
      <c r="C62" s="1" t="s">
        <v>16</v>
      </c>
      <c r="D62" s="14">
        <f t="shared" si="12"/>
        <v>58.795499999999997</v>
      </c>
      <c r="E62" s="14">
        <v>61.89</v>
      </c>
      <c r="F62" s="14">
        <f t="shared" si="13"/>
        <v>83.045000000000002</v>
      </c>
      <c r="G62" s="14">
        <v>104.2</v>
      </c>
    </row>
    <row r="63" spans="1:7" x14ac:dyDescent="0.25">
      <c r="A63" s="1"/>
      <c r="B63" s="1" t="s">
        <v>38</v>
      </c>
      <c r="C63" s="1" t="s">
        <v>17</v>
      </c>
      <c r="D63" s="14">
        <f t="shared" si="12"/>
        <v>64.742500000000007</v>
      </c>
      <c r="E63" s="14">
        <v>68.150000000000006</v>
      </c>
      <c r="F63" s="14">
        <f t="shared" si="13"/>
        <v>91.4</v>
      </c>
      <c r="G63" s="14">
        <v>114.65</v>
      </c>
    </row>
    <row r="64" spans="1:7" x14ac:dyDescent="0.25">
      <c r="A64" s="1"/>
      <c r="B64" s="1" t="s">
        <v>39</v>
      </c>
      <c r="C64" s="1"/>
      <c r="D64" s="14">
        <f t="shared" si="12"/>
        <v>76.151999999999987</v>
      </c>
      <c r="E64" s="14">
        <v>80.16</v>
      </c>
      <c r="F64" s="14">
        <f t="shared" si="13"/>
        <v>106.59</v>
      </c>
      <c r="G64" s="14">
        <v>133.02000000000001</v>
      </c>
    </row>
    <row r="65" spans="1:7" x14ac:dyDescent="0.25">
      <c r="A65" s="1"/>
      <c r="B65" s="1" t="s">
        <v>40</v>
      </c>
      <c r="C65" s="1"/>
      <c r="D65" s="14">
        <f t="shared" si="12"/>
        <v>87.713499999999996</v>
      </c>
      <c r="E65" s="14">
        <v>92.33</v>
      </c>
      <c r="F65" s="14">
        <f t="shared" si="13"/>
        <v>121.19499999999999</v>
      </c>
      <c r="G65" s="14">
        <v>150.06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4">
        <f t="shared" ref="D67:D72" si="14">E67*0.95</f>
        <v>53.019500000000001</v>
      </c>
      <c r="E67" s="14">
        <v>55.81</v>
      </c>
      <c r="F67" s="14">
        <f t="shared" ref="F67:F71" si="15">AVERAGE(E67,G67)</f>
        <v>74.724999999999994</v>
      </c>
      <c r="G67" s="14">
        <v>93.64</v>
      </c>
    </row>
    <row r="68" spans="1:7" x14ac:dyDescent="0.25">
      <c r="A68" s="1"/>
      <c r="B68" s="1" t="s">
        <v>42</v>
      </c>
      <c r="C68" s="1" t="s">
        <v>16</v>
      </c>
      <c r="D68" s="14">
        <f t="shared" si="14"/>
        <v>58.880999999999993</v>
      </c>
      <c r="E68" s="14">
        <v>61.98</v>
      </c>
      <c r="F68" s="14">
        <f t="shared" si="15"/>
        <v>83.314999999999998</v>
      </c>
      <c r="G68" s="14">
        <v>104.65</v>
      </c>
    </row>
    <row r="69" spans="1:7" x14ac:dyDescent="0.25">
      <c r="A69" s="1"/>
      <c r="B69" s="1" t="s">
        <v>42</v>
      </c>
      <c r="C69" s="1" t="s">
        <v>17</v>
      </c>
      <c r="D69" s="14">
        <f t="shared" si="14"/>
        <v>64.780499999999989</v>
      </c>
      <c r="E69" s="14">
        <v>68.19</v>
      </c>
      <c r="F69" s="14">
        <f t="shared" si="15"/>
        <v>91.92</v>
      </c>
      <c r="G69" s="14">
        <v>115.65</v>
      </c>
    </row>
    <row r="70" spans="1:7" x14ac:dyDescent="0.25">
      <c r="A70" s="1"/>
      <c r="B70" s="1" t="s">
        <v>43</v>
      </c>
      <c r="C70" s="1" t="s">
        <v>15</v>
      </c>
      <c r="D70" s="14">
        <f t="shared" si="14"/>
        <v>50.957999999999998</v>
      </c>
      <c r="E70" s="14">
        <v>53.64</v>
      </c>
      <c r="F70" s="14">
        <f t="shared" si="15"/>
        <v>71.974999999999994</v>
      </c>
      <c r="G70" s="14">
        <v>90.31</v>
      </c>
    </row>
    <row r="71" spans="1:7" x14ac:dyDescent="0.25">
      <c r="A71" s="1"/>
      <c r="B71" s="1" t="s">
        <v>43</v>
      </c>
      <c r="C71" s="1" t="s">
        <v>16</v>
      </c>
      <c r="D71" s="14">
        <f t="shared" si="14"/>
        <v>61.149599999999992</v>
      </c>
      <c r="E71" s="14">
        <f>E70*1.2</f>
        <v>64.367999999999995</v>
      </c>
      <c r="F71" s="14">
        <f t="shared" si="15"/>
        <v>88.627749999999992</v>
      </c>
      <c r="G71" s="14">
        <f>G70*1.25</f>
        <v>112.8875</v>
      </c>
    </row>
    <row r="72" spans="1:7" x14ac:dyDescent="0.25">
      <c r="A72" s="1"/>
      <c r="B72" s="1" t="s">
        <v>43</v>
      </c>
      <c r="C72" s="1" t="s">
        <v>17</v>
      </c>
      <c r="D72" s="14">
        <f t="shared" si="14"/>
        <v>67.264560000000003</v>
      </c>
      <c r="E72" s="14">
        <f>E71*1.1</f>
        <v>70.8048</v>
      </c>
      <c r="F72" s="14">
        <v>97.31</v>
      </c>
      <c r="G72" s="14">
        <f>G71*1.1</f>
        <v>124.17625000000001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4">
        <f t="shared" ref="D74:D76" si="16">E74*0.95</f>
        <v>37.220999999999997</v>
      </c>
      <c r="E74" s="14">
        <v>39.18</v>
      </c>
      <c r="F74" s="14">
        <f t="shared" ref="F74" si="17">AVERAGE(E74,G74)</f>
        <v>47.09</v>
      </c>
      <c r="G74" s="14">
        <v>55</v>
      </c>
    </row>
    <row r="75" spans="1:7" x14ac:dyDescent="0.25">
      <c r="A75" s="1"/>
      <c r="B75" s="1" t="s">
        <v>45</v>
      </c>
      <c r="C75" s="1" t="s">
        <v>16</v>
      </c>
      <c r="D75" s="14">
        <f t="shared" si="16"/>
        <v>40.943100000000001</v>
      </c>
      <c r="E75" s="14">
        <f>E74*1.1</f>
        <v>43.098000000000006</v>
      </c>
      <c r="F75" s="14">
        <v>52.19</v>
      </c>
      <c r="G75" s="14">
        <f>G74*1.1</f>
        <v>60.500000000000007</v>
      </c>
    </row>
    <row r="76" spans="1:7" x14ac:dyDescent="0.25">
      <c r="A76" s="1"/>
      <c r="B76" s="1" t="s">
        <v>45</v>
      </c>
      <c r="C76" s="1" t="s">
        <v>17</v>
      </c>
      <c r="D76" s="14">
        <f t="shared" si="16"/>
        <v>49.131720000000001</v>
      </c>
      <c r="E76" s="14">
        <f>E75*1.2</f>
        <v>51.717600000000004</v>
      </c>
      <c r="F76" s="14">
        <v>63.11</v>
      </c>
      <c r="G76" s="14">
        <f>G75*1.2</f>
        <v>72.600000000000009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4">
        <f t="shared" ref="D78:D86" si="18">E78*0.95</f>
        <v>40.080499999999994</v>
      </c>
      <c r="E78" s="14">
        <v>42.19</v>
      </c>
      <c r="F78" s="14">
        <f t="shared" ref="F78:F82" si="19">AVERAGE(E78,G78)</f>
        <v>58.69</v>
      </c>
      <c r="G78" s="14">
        <v>75.19</v>
      </c>
    </row>
    <row r="79" spans="1:7" x14ac:dyDescent="0.25">
      <c r="A79" s="1"/>
      <c r="B79" s="1" t="s">
        <v>46</v>
      </c>
      <c r="C79" s="1" t="s">
        <v>16</v>
      </c>
      <c r="D79" s="14">
        <f t="shared" si="18"/>
        <v>43.880499999999998</v>
      </c>
      <c r="E79" s="14">
        <v>46.19</v>
      </c>
      <c r="F79" s="14">
        <f t="shared" si="19"/>
        <v>64.824999999999989</v>
      </c>
      <c r="G79" s="14">
        <v>83.46</v>
      </c>
    </row>
    <row r="80" spans="1:7" x14ac:dyDescent="0.25">
      <c r="A80" s="1"/>
      <c r="B80" s="1" t="s">
        <v>46</v>
      </c>
      <c r="C80" s="1" t="s">
        <v>17</v>
      </c>
      <c r="D80" s="14">
        <f t="shared" si="18"/>
        <v>100.80449999999999</v>
      </c>
      <c r="E80" s="14">
        <v>106.11</v>
      </c>
      <c r="F80" s="14">
        <f t="shared" si="19"/>
        <v>141.55500000000001</v>
      </c>
      <c r="G80" s="14">
        <v>177</v>
      </c>
    </row>
    <row r="81" spans="1:7" x14ac:dyDescent="0.25">
      <c r="A81" s="1"/>
      <c r="B81" s="1" t="s">
        <v>47</v>
      </c>
      <c r="C81" s="1" t="s">
        <v>15</v>
      </c>
      <c r="D81" s="14">
        <f t="shared" si="18"/>
        <v>51.575499999999998</v>
      </c>
      <c r="E81" s="14">
        <v>54.29</v>
      </c>
      <c r="F81" s="14">
        <f t="shared" si="19"/>
        <v>73.2</v>
      </c>
      <c r="G81" s="14">
        <v>92.11</v>
      </c>
    </row>
    <row r="82" spans="1:7" x14ac:dyDescent="0.25">
      <c r="A82" s="1"/>
      <c r="B82" s="1" t="s">
        <v>47</v>
      </c>
      <c r="C82" s="1" t="s">
        <v>16</v>
      </c>
      <c r="D82" s="14">
        <f t="shared" si="18"/>
        <v>58.130499999999998</v>
      </c>
      <c r="E82" s="14">
        <v>61.19</v>
      </c>
      <c r="F82" s="14">
        <f t="shared" si="19"/>
        <v>81.66</v>
      </c>
      <c r="G82" s="14">
        <v>102.13</v>
      </c>
    </row>
    <row r="83" spans="1:7" x14ac:dyDescent="0.25">
      <c r="A83" s="1"/>
      <c r="B83" s="1" t="s">
        <v>47</v>
      </c>
      <c r="C83" s="1" t="s">
        <v>17</v>
      </c>
      <c r="D83" s="14">
        <f t="shared" si="18"/>
        <v>66.85007499999999</v>
      </c>
      <c r="E83" s="14">
        <f>E82*1.15</f>
        <v>70.368499999999997</v>
      </c>
      <c r="F83" s="14">
        <v>93.16</v>
      </c>
      <c r="G83" s="14">
        <f>G82*1.15</f>
        <v>117.44949999999999</v>
      </c>
    </row>
    <row r="84" spans="1:7" x14ac:dyDescent="0.25">
      <c r="A84" s="1"/>
      <c r="B84" s="1" t="s">
        <v>53</v>
      </c>
      <c r="C84" s="1" t="s">
        <v>15</v>
      </c>
      <c r="D84" s="14">
        <f t="shared" si="18"/>
        <v>57.930999999999997</v>
      </c>
      <c r="E84" s="14">
        <v>60.98</v>
      </c>
      <c r="F84" s="14">
        <v>81.19</v>
      </c>
      <c r="G84" s="14">
        <v>102</v>
      </c>
    </row>
    <row r="85" spans="1:7" x14ac:dyDescent="0.25">
      <c r="A85" s="1"/>
      <c r="B85" s="1" t="s">
        <v>53</v>
      </c>
      <c r="C85" s="1" t="s">
        <v>16</v>
      </c>
      <c r="D85" s="14">
        <f t="shared" si="18"/>
        <v>63.7241</v>
      </c>
      <c r="E85" s="14">
        <f>E84*1.1</f>
        <v>67.078000000000003</v>
      </c>
      <c r="F85" s="14">
        <v>89</v>
      </c>
      <c r="G85" s="14">
        <f>G84*1.1</f>
        <v>112.2</v>
      </c>
    </row>
    <row r="86" spans="1:7" x14ac:dyDescent="0.25">
      <c r="A86" s="1"/>
      <c r="B86" s="1" t="s">
        <v>53</v>
      </c>
      <c r="C86" s="1" t="s">
        <v>17</v>
      </c>
      <c r="D86" s="14">
        <f t="shared" si="18"/>
        <v>70.096510000000009</v>
      </c>
      <c r="E86" s="14">
        <f>E85*1.1</f>
        <v>73.785800000000009</v>
      </c>
      <c r="F86" s="14">
        <v>98</v>
      </c>
      <c r="G86" s="14">
        <f>G85*1.1</f>
        <v>123.42000000000002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4">
        <f t="shared" ref="D88:D90" si="20">E88*0.95</f>
        <v>30.076999999999998</v>
      </c>
      <c r="E88" s="14">
        <v>31.66</v>
      </c>
      <c r="F88" s="14">
        <f t="shared" ref="F88:F90" si="21">AVERAGE(E88,G88)</f>
        <v>33.125</v>
      </c>
      <c r="G88" s="14">
        <v>34.590000000000003</v>
      </c>
    </row>
    <row r="89" spans="1:7" x14ac:dyDescent="0.25">
      <c r="A89" s="1"/>
      <c r="B89" s="1" t="s">
        <v>49</v>
      </c>
      <c r="C89" s="1" t="s">
        <v>16</v>
      </c>
      <c r="D89" s="14">
        <f t="shared" si="20"/>
        <v>37.596249999999998</v>
      </c>
      <c r="E89" s="14">
        <f>E88*1.25</f>
        <v>39.575000000000003</v>
      </c>
      <c r="F89" s="14">
        <v>39.090000000000003</v>
      </c>
      <c r="G89" s="14">
        <f>G88*1.25</f>
        <v>43.237500000000004</v>
      </c>
    </row>
    <row r="90" spans="1:7" x14ac:dyDescent="0.25">
      <c r="A90" s="1"/>
      <c r="B90" s="1" t="s">
        <v>49</v>
      </c>
      <c r="C90" s="1" t="s">
        <v>17</v>
      </c>
      <c r="D90" s="14">
        <f t="shared" si="20"/>
        <v>46.995312499999997</v>
      </c>
      <c r="E90" s="14">
        <f>E89*1.25</f>
        <v>49.46875</v>
      </c>
      <c r="F90" s="14">
        <f t="shared" si="21"/>
        <v>55.65234375</v>
      </c>
      <c r="G90" s="14">
        <f>E90*1.25</f>
        <v>61.8359375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4">
        <f t="shared" ref="D92:D94" si="22">E92*0.95</f>
        <v>45.808999999999997</v>
      </c>
      <c r="E92" s="14">
        <v>48.22</v>
      </c>
      <c r="F92" s="14">
        <f t="shared" ref="F92:F93" si="23">AVERAGE(E92,G92)</f>
        <v>66.585000000000008</v>
      </c>
      <c r="G92" s="14">
        <v>84.95</v>
      </c>
    </row>
    <row r="93" spans="1:7" x14ac:dyDescent="0.25">
      <c r="A93" s="1"/>
      <c r="B93" s="1" t="s">
        <v>51</v>
      </c>
      <c r="C93" s="1" t="s">
        <v>16</v>
      </c>
      <c r="D93" s="14">
        <f t="shared" si="22"/>
        <v>50.644500000000001</v>
      </c>
      <c r="E93" s="14">
        <v>53.31</v>
      </c>
      <c r="F93" s="14">
        <f t="shared" si="23"/>
        <v>73.45</v>
      </c>
      <c r="G93" s="14">
        <v>93.59</v>
      </c>
    </row>
    <row r="94" spans="1:7" x14ac:dyDescent="0.25">
      <c r="A94" s="1"/>
      <c r="B94" s="1" t="s">
        <v>51</v>
      </c>
      <c r="C94" s="1" t="s">
        <v>17</v>
      </c>
      <c r="D94" s="14">
        <f t="shared" si="22"/>
        <v>58.241174999999998</v>
      </c>
      <c r="E94" s="14">
        <f>E93*1.15</f>
        <v>61.3065</v>
      </c>
      <c r="F94" s="14">
        <v>84.26</v>
      </c>
      <c r="G94" s="14">
        <f>G93*1.15</f>
        <v>107.6285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14">
        <f t="shared" ref="D96:D99" si="24">E96*0.95</f>
        <v>42.417499999999997</v>
      </c>
      <c r="E96" s="14">
        <v>44.65</v>
      </c>
      <c r="F96" s="14">
        <f t="shared" ref="F96:F99" si="25">AVERAGE(E96,G96)</f>
        <v>51.92</v>
      </c>
      <c r="G96" s="14">
        <v>59.19</v>
      </c>
    </row>
    <row r="97" spans="1:7" x14ac:dyDescent="0.25">
      <c r="A97" s="7"/>
      <c r="B97" s="9" t="s">
        <v>59</v>
      </c>
      <c r="C97" s="7"/>
      <c r="D97" s="14">
        <f t="shared" si="24"/>
        <v>49.105499999999992</v>
      </c>
      <c r="E97" s="14">
        <v>51.69</v>
      </c>
      <c r="F97" s="14">
        <f t="shared" si="25"/>
        <v>58.024999999999999</v>
      </c>
      <c r="G97" s="14">
        <v>64.36</v>
      </c>
    </row>
    <row r="98" spans="1:7" x14ac:dyDescent="0.25">
      <c r="A98" s="7"/>
      <c r="B98" s="9" t="s">
        <v>60</v>
      </c>
      <c r="C98" s="7"/>
      <c r="D98" s="14">
        <f t="shared" si="24"/>
        <v>47.148499999999999</v>
      </c>
      <c r="E98" s="14">
        <v>49.63</v>
      </c>
      <c r="F98" s="14">
        <f t="shared" si="25"/>
        <v>55.394999999999996</v>
      </c>
      <c r="G98" s="14">
        <v>61.16</v>
      </c>
    </row>
    <row r="99" spans="1:7" ht="30" x14ac:dyDescent="0.25">
      <c r="A99" s="7"/>
      <c r="B99" s="8" t="s">
        <v>61</v>
      </c>
      <c r="C99" s="7"/>
      <c r="D99" s="14">
        <f t="shared" si="24"/>
        <v>56.515499999999996</v>
      </c>
      <c r="E99" s="14">
        <v>59.49</v>
      </c>
      <c r="F99" s="14">
        <f t="shared" si="25"/>
        <v>74.64</v>
      </c>
      <c r="G99" s="14">
        <v>89.79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4">
        <f t="shared" ref="D101:D103" si="26">E101*0.95</f>
        <v>59.963999999999992</v>
      </c>
      <c r="E101" s="14">
        <v>63.12</v>
      </c>
      <c r="F101" s="14">
        <f t="shared" ref="F101:F103" si="27">AVERAGE(E101,G101)</f>
        <v>84.614999999999995</v>
      </c>
      <c r="G101" s="14">
        <v>106.11</v>
      </c>
    </row>
    <row r="102" spans="1:7" x14ac:dyDescent="0.25">
      <c r="A102" s="1"/>
      <c r="B102" s="1"/>
      <c r="C102" s="1" t="s">
        <v>16</v>
      </c>
      <c r="D102" s="14">
        <f t="shared" si="26"/>
        <v>66.205500000000001</v>
      </c>
      <c r="E102" s="14">
        <v>69.69</v>
      </c>
      <c r="F102" s="14">
        <f t="shared" si="27"/>
        <v>93.34</v>
      </c>
      <c r="G102" s="14">
        <v>116.99</v>
      </c>
    </row>
    <row r="103" spans="1:7" x14ac:dyDescent="0.25">
      <c r="A103" s="1"/>
      <c r="B103" s="1"/>
      <c r="C103" s="1" t="s">
        <v>17</v>
      </c>
      <c r="D103" s="14">
        <f t="shared" si="26"/>
        <v>72.30449999999999</v>
      </c>
      <c r="E103" s="14">
        <v>76.11</v>
      </c>
      <c r="F103" s="14">
        <f t="shared" si="27"/>
        <v>101.565</v>
      </c>
      <c r="G103" s="14">
        <v>127.02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4">
        <f t="shared" ref="D105:D107" si="28">E105*0.95</f>
        <v>47.015500000000003</v>
      </c>
      <c r="E105" s="14">
        <v>49.49</v>
      </c>
      <c r="F105" s="14">
        <f t="shared" ref="F105:F107" si="29">AVERAGE(E105,G105)</f>
        <v>62.055000000000007</v>
      </c>
      <c r="G105" s="14">
        <v>74.62</v>
      </c>
    </row>
    <row r="106" spans="1:7" x14ac:dyDescent="0.25">
      <c r="A106" s="1"/>
      <c r="B106" s="1"/>
      <c r="C106" s="1" t="s">
        <v>16</v>
      </c>
      <c r="D106" s="14">
        <f t="shared" si="28"/>
        <v>67.60199999999999</v>
      </c>
      <c r="E106" s="14">
        <v>71.16</v>
      </c>
      <c r="F106" s="14">
        <f t="shared" si="29"/>
        <v>80.384999999999991</v>
      </c>
      <c r="G106" s="14">
        <v>89.61</v>
      </c>
    </row>
    <row r="107" spans="1:7" x14ac:dyDescent="0.25">
      <c r="A107" s="1"/>
      <c r="B107" s="1"/>
      <c r="C107" s="1" t="s">
        <v>17</v>
      </c>
      <c r="D107" s="14">
        <f t="shared" si="28"/>
        <v>87.314499999999995</v>
      </c>
      <c r="E107" s="14">
        <v>91.91</v>
      </c>
      <c r="F107" s="14">
        <f t="shared" si="29"/>
        <v>124.955</v>
      </c>
      <c r="G107" s="14">
        <v>158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Taylor Fhuere</cp:lastModifiedBy>
  <cp:revision/>
  <dcterms:created xsi:type="dcterms:W3CDTF">2017-09-27T15:35:33Z</dcterms:created>
  <dcterms:modified xsi:type="dcterms:W3CDTF">2024-09-04T16:17:00Z</dcterms:modified>
  <cp:category/>
  <cp:contentStatus/>
</cp:coreProperties>
</file>