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I:\Dept\Procurement\02 Acquisitions\Statewide\SW0243-Security Screening Equip &amp; Services\05 Vendor Responses\EV0-487\Ceia USA LTD-1\"/>
    </mc:Choice>
  </mc:AlternateContent>
  <xr:revisionPtr revIDLastSave="0" documentId="13_ncr:1_{9BCECF0E-DCB9-4157-9636-4FD2DEF63F32}"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Toc493221903" localSheetId="0">Sheet1!$B$57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 l="1"/>
  <c r="G25" i="1"/>
  <c r="G20" i="1"/>
  <c r="G19" i="1"/>
  <c r="G23" i="1"/>
  <c r="G24" i="1"/>
  <c r="G28" i="1"/>
  <c r="G29" i="1"/>
  <c r="G30" i="1"/>
  <c r="G31" i="1"/>
  <c r="G32" i="1"/>
  <c r="G33" i="1"/>
  <c r="G18" i="1"/>
  <c r="G17" i="1"/>
  <c r="G16" i="1"/>
  <c r="G11" i="1"/>
  <c r="G10" i="1"/>
  <c r="G8" i="1"/>
  <c r="D43" i="1"/>
  <c r="D50" i="1"/>
  <c r="D59" i="1"/>
  <c r="D67" i="1"/>
  <c r="D75" i="1"/>
  <c r="G61" i="1"/>
  <c r="G69" i="1" s="1"/>
  <c r="G77" i="1" s="1"/>
</calcChain>
</file>

<file path=xl/sharedStrings.xml><?xml version="1.0" encoding="utf-8"?>
<sst xmlns="http://schemas.openxmlformats.org/spreadsheetml/2006/main" count="163" uniqueCount="87">
  <si>
    <r>
      <rPr>
        <b/>
        <u/>
        <sz val="14"/>
        <color theme="1"/>
        <rFont val="Calibri"/>
        <family val="2"/>
        <scheme val="minor"/>
      </rPr>
      <t xml:space="preserve">Instructions for Mandatory Equipment only: </t>
    </r>
    <r>
      <rPr>
        <b/>
        <sz val="14"/>
        <color theme="1"/>
        <rFont val="Calibri"/>
        <family val="2"/>
        <scheme val="minor"/>
      </rPr>
      <t xml:space="preserve">
Enter description/part number starting with line 6, Column B, replace the current decription with your products description/part number, if needed replaced only.  
Enter the cost for each line item's cost/list price, quantity, discount off list and the total amount for the line. If you are submitting an equivalent product provide the description in column H. 
This is for comparision purposes.
Change quantity, column D, to zero (0) if there is no charge or if you are not including this in your response. If not including, enter in the description that you are "not providing and decline" in writing.
</t>
    </r>
  </si>
  <si>
    <t xml:space="preserve">Follow directions in the soliciation specifications to complete the information below.
Enter the Percent off List and Hourly Rates for a group of items and replace "example" with the name of that group. </t>
  </si>
  <si>
    <t>Section</t>
  </si>
  <si>
    <t>Other Equipment/Accessories/Supplies - % off List Price</t>
  </si>
  <si>
    <t>Item Number</t>
  </si>
  <si>
    <t>Cost (list price) MSRP</t>
  </si>
  <si>
    <t>Qty</t>
  </si>
  <si>
    <t>Discount/
Percent of list</t>
  </si>
  <si>
    <t>Total Amount</t>
  </si>
  <si>
    <t>Description</t>
  </si>
  <si>
    <t>Hand-Held Metal Detectors (HHMD)</t>
  </si>
  <si>
    <t>C.</t>
  </si>
  <si>
    <t>PD140E</t>
  </si>
  <si>
    <t>Digital Hand Held Metal Detector, PD140E model, NIJ 0602.02 fully compliant, indoor and outdoor use, optical and acoustical alarm signaling (proportional), alarm vibration, complete with:
- wrist lace,
- paper package.</t>
  </si>
  <si>
    <t>PD140ND</t>
  </si>
  <si>
    <t>PD140ND-SET</t>
  </si>
  <si>
    <t>Rechargeable handheld detector, compliant with NIJ 0602.02 standard, with discrimination of bras</t>
  </si>
  <si>
    <t>PD240</t>
  </si>
  <si>
    <t>PD240-SET</t>
  </si>
  <si>
    <t>Digital Hand Held Metal Detector, PD240 model, NIJ 0602.02 fully compliant, indoor and outdoor use, very long battery life, no battery replacement necessary, fully programmable through USB interface, fully programmable optical alarm signaling (continuous or proportional), fully programmable acoustical alarm signaling (continuous or proportional), alarm vibration, 240mm detection width, rejection of floor rebars for inspection at foot level without sensitivity reduction, synchronization with adjacent PD240 up to 20cm of distance, complete with:
- docking station (HHDS) and external power supply adapter,
- 2 rechargeable batteries AA NiMH 1,2V 2500mAh,
- wrist lace,
- reference test object,
- paper package.</t>
  </si>
  <si>
    <t>PD240CB</t>
  </si>
  <si>
    <t>PD240CB-SET</t>
  </si>
  <si>
    <t>Digital Hand Held Metal Detector, PD240CB model, NIJ 0602.02 fully compliant, long range, very high penetration, better compensation of the presence of metal structures, indoor and outdoor use, very long battery life, no battery replacement necessary, fully programmable through USB interface, fully programmable optical alarm signaling (continuous or proportional), fully programmable acoustical alarm signaling (continuous or proportional), alarm vibration, synchronization with adjacent PD240CB up to 80cm of distance, complete with:
- docking station (HHDS) and external power supply adapter,
- 2 rechargeable batteries AA NiMH 1,2V 2500mAh,
- wrist lace,
- reference test object,
- paper package.</t>
  </si>
  <si>
    <t>Walk-Through Metal Detectors (WTMD)</t>
  </si>
  <si>
    <t>HIPEPlus</t>
  </si>
  <si>
    <t>HIPEPLUS/PZ-0985</t>
  </si>
  <si>
    <t>HI-PE Plus Multi Zone Walk-Through Metal Detector, panel version, complete with four multi zone display bars programmable as pacing lights and/or 60 localization zones, low voltage DC power, RS-232 communication, anti-tamper on/off switch</t>
  </si>
  <si>
    <t>PMD2Plus</t>
  </si>
  <si>
    <t>PMD2PLUS/EZ-0033</t>
  </si>
  <si>
    <t>PMD2 PLUS Walk-Through Metal Detector, elliptic version, incl. four multizone display bars programmable as pacing lights and/or 60 localization zones with left and right indication, Met-Identity technology, low voltage DC power, Chip-Card programming, One-Touch automatic self installation, Bluetooth and RS-232 communication, anti-tamper on/off switch.</t>
  </si>
  <si>
    <t>SMD600Plus</t>
  </si>
  <si>
    <t>SMD600PLUS/PZ-0145</t>
  </si>
  <si>
    <t xml:space="preserve">SMD600-PLUS Ultra High Sensitivity Walk-Through Metal Detector designed to satisfy the strictest security requirements and to detect all metals commonly used in improvised weapons extending the detection sensitivity to metal threats previously considered undetectable due to their minimal dimensions and metal composition, fully compliant with the NIJ 0601.02 Standard, but also able to reach high level of discrimination when set at GA or GD security levels, complete with dual-beam photocells transit counter, four multizone display bars programmable as pacing lights and/or 20 localization zones (times 2) with left and right indication, random alarm capability, One-touch self installation, low voltage DC power, Chip-Card programming, Bluetooth and RS-232 communication, anti-tamper on/off switch. </t>
  </si>
  <si>
    <t>Anti-vandalism APSM cover to be paired with SMD600Plus/PZ-0145</t>
  </si>
  <si>
    <t>SMD600PLUS/PZ-0973</t>
  </si>
  <si>
    <t>Two in one metal detector and ferromagnetic detector ideal for cell phone detection while limiting nuisance alarm due to innocuous items.</t>
  </si>
  <si>
    <t>EMIS-Mail</t>
  </si>
  <si>
    <t>EMIS-MAIL-SET-0007</t>
  </si>
  <si>
    <t>Digital analyzer for the automatic screening of letters and parcels with dimensions up to 45cm x 7,5cm (width x thickness) for the detection of detonators, button batteries, trigger electronic circuits, blades and firearms, capable to discriminate metal clips and other metallic components usually present in correspondence, no need of calibration or periodic maintenance.  Includes battery pack with 12 hours of run time</t>
  </si>
  <si>
    <t>MSD</t>
  </si>
  <si>
    <t>The equipment is able to detect all devices and contraband containing magnetized parts (cellphones, radio transceiver, shanks, weapons, needles, etc.).  It provides full-height detection and is able to indicate the area of the body with the threat (aka zone indication). Non obstructive costruction realized in one-piece design that allows the equipment to be operational in less than 10 seconds and to be transported easily everywhere. Stand-alone operation, equipped with multi-color status indicators (beacon) and long-life (26 hours) embedded rechargeable batteries, designed in robust AISI 304 stainless steel construction and waterproof protection.  Carrying bag, audio Bluetooth function, Bluetooth headset, EVO function, rubber feet and tools for uneven floor are also included.</t>
  </si>
  <si>
    <t>MSDi</t>
  </si>
  <si>
    <t>Wall-mountable cellphone and ferromagnetic contraband detector. </t>
  </si>
  <si>
    <t>Accessories</t>
  </si>
  <si>
    <t>Base Plates - PMD2 Plus</t>
  </si>
  <si>
    <t>Baseplates for PMD2Plus WTMD</t>
  </si>
  <si>
    <t>Photocells - PMD2 Plus</t>
  </si>
  <si>
    <t>Photocell kit for PMD2Plus WTMD</t>
  </si>
  <si>
    <t>APSiM2Plus</t>
  </si>
  <si>
    <t>APSIM2PLUS</t>
  </si>
  <si>
    <t xml:space="preserve">Network card to monitor and control the metal detector and create usage and functionality reports.  </t>
  </si>
  <si>
    <t>Wheel Kit - Short Range -EZ</t>
  </si>
  <si>
    <t>77318U</t>
  </si>
  <si>
    <t>Wheel kit for PMD2Plus WTMD</t>
  </si>
  <si>
    <t>Wheel Kit - Short Range -PZ</t>
  </si>
  <si>
    <t>75459U</t>
  </si>
  <si>
    <t>Wheel kit for HIPEPlus WTMD</t>
  </si>
  <si>
    <t>MBSU - External Battery</t>
  </si>
  <si>
    <t>MBSU-2-0001</t>
  </si>
  <si>
    <t>Battery pack for walk-through metal detectors that provides 14 hours of operations</t>
  </si>
  <si>
    <t>Services - Hourly Not to Exceed Rate</t>
  </si>
  <si>
    <t>Hourly Rate</t>
  </si>
  <si>
    <t>B.</t>
  </si>
  <si>
    <t>8am to 5pm - Monday through Friday</t>
  </si>
  <si>
    <t>After hours and weekend</t>
  </si>
  <si>
    <t>Total</t>
  </si>
  <si>
    <t>Training - Hourly Not to Exceed Rate</t>
  </si>
  <si>
    <t>Enter the cost for each line item's cost/list price, quantity, discount off list and the total amount for the line.</t>
  </si>
  <si>
    <t>Inspections/Reports/Calibration/Installation</t>
  </si>
  <si>
    <t>Cost/List Price</t>
  </si>
  <si>
    <t>Example</t>
  </si>
  <si>
    <t>Other costs not specified above</t>
  </si>
  <si>
    <t xml:space="preserve">Value Added Items </t>
  </si>
  <si>
    <t>Exhibit#2</t>
  </si>
  <si>
    <t>EV00000487-Price</t>
  </si>
  <si>
    <t>Supplier Name: CEIA USA LTD</t>
  </si>
  <si>
    <t>OPENGATE Weapons Detection System</t>
  </si>
  <si>
    <t>108960-LTE</t>
  </si>
  <si>
    <t>Weapons dection system with near-zero nuisance alarm rate with LTE board</t>
  </si>
  <si>
    <t>SWLIC-Y</t>
  </si>
  <si>
    <t>License for a year of NetID Anywhere</t>
  </si>
  <si>
    <t>Correctional Metal Detection System, Mail &amp; Cell Phone Detectors</t>
  </si>
  <si>
    <t xml:space="preserve">Correctional Metal Detection System </t>
  </si>
  <si>
    <t>CMDS</t>
  </si>
  <si>
    <t>The Correctional Metal Detection System is designed for the identification of metallic threats (blades, mobile phones, firearms, etc.) within food and non-food products.</t>
  </si>
  <si>
    <t>APSIM-IOT/P</t>
  </si>
  <si>
    <t>NetID Anywhere connection module for WTMD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</si>
</sst>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1"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theme="1"/>
      <name val="Calibri"/>
      <family val="2"/>
      <scheme val="minor"/>
    </font>
    <font>
      <b/>
      <u/>
      <sz val="14"/>
      <color theme="1"/>
      <name val="Calibri"/>
      <family val="2"/>
      <scheme val="minor"/>
    </font>
    <font>
      <sz val="10"/>
      <color theme="1"/>
      <name val="Calibri"/>
      <family val="2"/>
      <scheme val="minor"/>
    </font>
    <font>
      <sz val="10"/>
      <name val="Arial Narrow"/>
      <family val="2"/>
    </font>
    <font>
      <sz val="9"/>
      <name val="Arial"/>
      <family val="2"/>
    </font>
    <font>
      <sz val="10"/>
      <color theme="1"/>
      <name val="Arial Narrow"/>
      <family val="2"/>
    </font>
    <font>
      <b/>
      <sz val="18"/>
      <color rgb="FFFF0000"/>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50">
    <xf numFmtId="0" fontId="0" fillId="0" borderId="0" xfId="0"/>
    <xf numFmtId="0" fontId="1" fillId="0" borderId="0" xfId="0" applyFont="1"/>
    <xf numFmtId="0" fontId="0" fillId="0" borderId="1" xfId="0" applyBorder="1"/>
    <xf numFmtId="0" fontId="1" fillId="0" borderId="1" xfId="0" applyFont="1" applyBorder="1"/>
    <xf numFmtId="0" fontId="1" fillId="0" borderId="1" xfId="0" applyFont="1" applyBorder="1" applyAlignment="1">
      <alignment horizontal="left"/>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0" borderId="0" xfId="0" applyFont="1"/>
    <xf numFmtId="0" fontId="2" fillId="0" borderId="0" xfId="0" applyFont="1" applyAlignment="1">
      <alignment horizontal="center"/>
    </xf>
    <xf numFmtId="0" fontId="1" fillId="0" borderId="0" xfId="0" applyFont="1" applyAlignment="1">
      <alignment horizontal="center"/>
    </xf>
    <xf numFmtId="44" fontId="0" fillId="0" borderId="1" xfId="1" applyFont="1" applyBorder="1" applyAlignment="1">
      <alignment horizontal="center"/>
    </xf>
    <xf numFmtId="44" fontId="1" fillId="0" borderId="1" xfId="1" applyFont="1" applyBorder="1" applyAlignment="1">
      <alignment horizontal="center"/>
    </xf>
    <xf numFmtId="44" fontId="1" fillId="0" borderId="0" xfId="1" applyFont="1" applyAlignment="1">
      <alignment horizontal="center"/>
    </xf>
    <xf numFmtId="44" fontId="0" fillId="0" borderId="0" xfId="1" applyFont="1" applyAlignment="1">
      <alignment horizontal="center"/>
    </xf>
    <xf numFmtId="0" fontId="0" fillId="0" borderId="4" xfId="0" applyBorder="1" applyAlignment="1">
      <alignment horizontal="center"/>
    </xf>
    <xf numFmtId="44" fontId="1" fillId="0" borderId="3" xfId="1" applyFont="1" applyBorder="1" applyAlignment="1">
      <alignment horizontal="center"/>
    </xf>
    <xf numFmtId="44" fontId="1" fillId="2" borderId="6" xfId="1" applyFont="1" applyFill="1" applyBorder="1" applyAlignment="1">
      <alignment horizontal="center"/>
    </xf>
    <xf numFmtId="44" fontId="1" fillId="2" borderId="5" xfId="1" applyFont="1" applyFill="1" applyBorder="1" applyAlignment="1">
      <alignment horizontal="center"/>
    </xf>
    <xf numFmtId="0" fontId="1" fillId="0" borderId="1" xfId="0" applyFont="1" applyBorder="1" applyAlignment="1">
      <alignment horizontal="center" wrapText="1"/>
    </xf>
    <xf numFmtId="0" fontId="1" fillId="0" borderId="5" xfId="0" applyFont="1" applyBorder="1"/>
    <xf numFmtId="0" fontId="0" fillId="0" borderId="5" xfId="0" applyBorder="1"/>
    <xf numFmtId="0" fontId="0" fillId="2" borderId="0" xfId="0" applyFill="1"/>
    <xf numFmtId="0" fontId="0" fillId="2" borderId="1" xfId="0" applyFill="1" applyBorder="1"/>
    <xf numFmtId="0" fontId="0" fillId="2" borderId="1" xfId="0" applyFill="1" applyBorder="1" applyAlignment="1">
      <alignment horizontal="center"/>
    </xf>
    <xf numFmtId="0" fontId="1" fillId="2" borderId="1" xfId="0" applyFont="1" applyFill="1" applyBorder="1"/>
    <xf numFmtId="44" fontId="1" fillId="2" borderId="1" xfId="1" applyFont="1" applyFill="1" applyBorder="1" applyAlignment="1">
      <alignment horizontal="center"/>
    </xf>
    <xf numFmtId="0" fontId="0" fillId="2" borderId="0" xfId="0" applyFill="1" applyAlignment="1">
      <alignment horizontal="center"/>
    </xf>
    <xf numFmtId="0" fontId="0" fillId="2" borderId="4" xfId="0" applyFill="1" applyBorder="1" applyAlignment="1">
      <alignment horizontal="center"/>
    </xf>
    <xf numFmtId="0" fontId="2" fillId="3" borderId="2" xfId="0" applyFont="1" applyFill="1" applyBorder="1" applyAlignment="1">
      <alignment horizontal="left"/>
    </xf>
    <xf numFmtId="0" fontId="0" fillId="0" borderId="1" xfId="0" applyBorder="1" applyAlignment="1">
      <alignment horizontal="left"/>
    </xf>
    <xf numFmtId="164" fontId="0" fillId="0" borderId="1" xfId="0" applyNumberFormat="1" applyBorder="1" applyAlignment="1">
      <alignment horizontal="center"/>
    </xf>
    <xf numFmtId="0" fontId="1" fillId="0" borderId="4" xfId="0" applyFont="1" applyBorder="1"/>
    <xf numFmtId="0" fontId="1" fillId="0" borderId="4" xfId="0" applyFont="1" applyBorder="1" applyAlignment="1">
      <alignment horizontal="center"/>
    </xf>
    <xf numFmtId="0" fontId="1" fillId="0" borderId="4" xfId="0" applyFont="1" applyBorder="1" applyAlignment="1">
      <alignment horizontal="center" wrapText="1"/>
    </xf>
    <xf numFmtId="0" fontId="6" fillId="0" borderId="1" xfId="0" applyFont="1" applyBorder="1"/>
    <xf numFmtId="1" fontId="0" fillId="0" borderId="1" xfId="0" applyNumberFormat="1" applyBorder="1" applyAlignment="1">
      <alignment horizontal="center"/>
    </xf>
    <xf numFmtId="2" fontId="0" fillId="0" borderId="1" xfId="0" applyNumberFormat="1" applyBorder="1" applyAlignment="1">
      <alignment horizontal="center"/>
    </xf>
    <xf numFmtId="0" fontId="7" fillId="0" borderId="1" xfId="0" applyFont="1" applyBorder="1" applyAlignment="1">
      <alignment vertical="top" wrapText="1"/>
    </xf>
    <xf numFmtId="0" fontId="8" fillId="0" borderId="5"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7" fillId="0" borderId="1" xfId="0" applyFont="1" applyBorder="1" applyAlignment="1">
      <alignment horizontal="left" vertical="top" wrapText="1"/>
    </xf>
    <xf numFmtId="164" fontId="9" fillId="0" borderId="1" xfId="0" applyNumberFormat="1" applyFont="1" applyBorder="1" applyAlignment="1">
      <alignment horizontal="left" wrapText="1"/>
    </xf>
    <xf numFmtId="0" fontId="7" fillId="0" borderId="5" xfId="0" applyFont="1" applyBorder="1" applyAlignment="1">
      <alignment vertical="top" wrapText="1"/>
    </xf>
    <xf numFmtId="0" fontId="0" fillId="0" borderId="7" xfId="0" applyBorder="1"/>
    <xf numFmtId="0" fontId="7" fillId="0" borderId="5" xfId="0" applyFont="1" applyBorder="1" applyAlignment="1" applyProtection="1">
      <alignment horizontal="left" vertical="center" wrapText="1"/>
      <protection locked="0"/>
    </xf>
    <xf numFmtId="0" fontId="2" fillId="0" borderId="2" xfId="0" applyFont="1" applyBorder="1" applyAlignment="1">
      <alignment horizontal="left" wrapText="1"/>
    </xf>
    <xf numFmtId="0" fontId="2" fillId="0" borderId="2" xfId="0" applyFont="1" applyBorder="1" applyAlignment="1">
      <alignment horizontal="left"/>
    </xf>
    <xf numFmtId="0" fontId="2" fillId="0" borderId="0" xfId="0" applyFont="1" applyAlignment="1">
      <alignment horizontal="left"/>
    </xf>
    <xf numFmtId="0" fontId="10" fillId="0" borderId="0" xfId="0" applyFont="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6"/>
  <sheetViews>
    <sheetView tabSelected="1" zoomScale="87" zoomScaleNormal="87" workbookViewId="0">
      <selection activeCell="B61" sqref="B61"/>
    </sheetView>
  </sheetViews>
  <sheetFormatPr defaultRowHeight="15" x14ac:dyDescent="0.25"/>
  <cols>
    <col min="2" max="2" width="72.42578125" customWidth="1"/>
    <col min="3" max="3" width="29.42578125" customWidth="1"/>
    <col min="4" max="4" width="30.140625" style="7" customWidth="1"/>
    <col min="5" max="6" width="14.5703125" style="7" customWidth="1"/>
    <col min="7" max="7" width="28.5703125" style="7" customWidth="1"/>
    <col min="8" max="8" width="63" style="7" customWidth="1"/>
    <col min="9" max="9" width="77.85546875" customWidth="1"/>
  </cols>
  <sheetData>
    <row r="1" spans="1:9" s="8" customFormat="1" ht="23.25" x14ac:dyDescent="0.35">
      <c r="B1" s="49" t="s">
        <v>73</v>
      </c>
      <c r="C1" s="49"/>
      <c r="D1" s="49"/>
      <c r="E1" s="49"/>
      <c r="F1" s="49"/>
      <c r="G1" s="49"/>
      <c r="H1" s="9"/>
    </row>
    <row r="2" spans="1:9" s="8" customFormat="1" ht="23.25" x14ac:dyDescent="0.35">
      <c r="B2" s="49" t="s">
        <v>74</v>
      </c>
      <c r="C2" s="49"/>
      <c r="D2" s="49"/>
      <c r="E2" s="49"/>
      <c r="F2" s="49"/>
      <c r="G2" s="49"/>
      <c r="H2" s="9"/>
    </row>
    <row r="3" spans="1:9" ht="53.25" customHeight="1" x14ac:dyDescent="0.3">
      <c r="A3" s="48" t="s">
        <v>75</v>
      </c>
      <c r="B3" s="48"/>
      <c r="C3" s="48"/>
      <c r="D3" s="48"/>
      <c r="E3" s="48"/>
      <c r="F3" s="48"/>
      <c r="G3" s="48"/>
      <c r="H3" s="48"/>
    </row>
    <row r="4" spans="1:9" ht="183.75" customHeight="1" x14ac:dyDescent="0.3">
      <c r="A4" s="46" t="s">
        <v>0</v>
      </c>
      <c r="B4" s="46"/>
      <c r="C4" s="46"/>
      <c r="D4" s="46"/>
      <c r="E4" s="46"/>
      <c r="F4" s="46"/>
      <c r="G4" s="46"/>
      <c r="H4" s="46"/>
    </row>
    <row r="5" spans="1:9" ht="90" customHeight="1" x14ac:dyDescent="0.3">
      <c r="A5" s="46" t="s">
        <v>1</v>
      </c>
      <c r="B5" s="47"/>
      <c r="C5" s="47"/>
      <c r="D5" s="47"/>
      <c r="E5" s="10"/>
      <c r="F5" s="10"/>
      <c r="G5" s="10"/>
      <c r="H5" s="10"/>
    </row>
    <row r="6" spans="1:9" ht="30" x14ac:dyDescent="0.25">
      <c r="A6" s="32" t="s">
        <v>2</v>
      </c>
      <c r="B6" s="32" t="s">
        <v>3</v>
      </c>
      <c r="C6" s="32" t="s">
        <v>4</v>
      </c>
      <c r="D6" s="33" t="s">
        <v>5</v>
      </c>
      <c r="E6" s="33" t="s">
        <v>6</v>
      </c>
      <c r="F6" s="34" t="s">
        <v>7</v>
      </c>
      <c r="G6" s="33" t="s">
        <v>8</v>
      </c>
      <c r="H6" s="10" t="s">
        <v>9</v>
      </c>
    </row>
    <row r="7" spans="1:9" x14ac:dyDescent="0.25">
      <c r="A7" s="32"/>
      <c r="B7" s="32" t="s">
        <v>10</v>
      </c>
      <c r="C7" s="32"/>
      <c r="D7" s="33"/>
      <c r="E7" s="33"/>
      <c r="F7" s="34"/>
      <c r="G7" s="33"/>
      <c r="H7" s="10"/>
    </row>
    <row r="8" spans="1:9" s="2" customFormat="1" ht="63.75" x14ac:dyDescent="0.25">
      <c r="A8" s="2" t="s">
        <v>11</v>
      </c>
      <c r="B8" s="2" t="s">
        <v>12</v>
      </c>
      <c r="C8" s="2" t="s">
        <v>12</v>
      </c>
      <c r="D8" s="31">
        <v>156</v>
      </c>
      <c r="E8" s="6">
        <v>1</v>
      </c>
      <c r="F8" s="36">
        <v>20</v>
      </c>
      <c r="G8" s="31">
        <f>(D8*(100-F8))/100</f>
        <v>124.8</v>
      </c>
      <c r="H8" s="38" t="s">
        <v>13</v>
      </c>
    </row>
    <row r="9" spans="1:9" s="2" customFormat="1" ht="25.5" x14ac:dyDescent="0.25">
      <c r="A9" s="2" t="s">
        <v>11</v>
      </c>
      <c r="B9" s="2" t="s">
        <v>14</v>
      </c>
      <c r="C9" s="2" t="s">
        <v>15</v>
      </c>
      <c r="D9" s="31">
        <v>611</v>
      </c>
      <c r="E9" s="6">
        <v>1</v>
      </c>
      <c r="F9" s="36">
        <v>20</v>
      </c>
      <c r="G9" s="31">
        <f>(D9*(100-F9))/100</f>
        <v>488.8</v>
      </c>
      <c r="H9" s="43" t="s">
        <v>16</v>
      </c>
      <c r="I9" s="44"/>
    </row>
    <row r="10" spans="1:9" s="2" customFormat="1" ht="153" x14ac:dyDescent="0.25">
      <c r="A10" s="2" t="s">
        <v>11</v>
      </c>
      <c r="B10" s="2" t="s">
        <v>17</v>
      </c>
      <c r="C10" s="2" t="s">
        <v>18</v>
      </c>
      <c r="D10" s="31">
        <v>368</v>
      </c>
      <c r="E10" s="6">
        <v>1</v>
      </c>
      <c r="F10" s="36">
        <v>20</v>
      </c>
      <c r="G10" s="31">
        <f>(D10*(100-F10))/100</f>
        <v>294.39999999999998</v>
      </c>
      <c r="H10" s="45" t="s">
        <v>19</v>
      </c>
      <c r="I10" s="40"/>
    </row>
    <row r="11" spans="1:9" s="2" customFormat="1" ht="153" x14ac:dyDescent="0.25">
      <c r="A11" s="2" t="s">
        <v>11</v>
      </c>
      <c r="B11" s="2" t="s">
        <v>20</v>
      </c>
      <c r="C11" s="2" t="s">
        <v>21</v>
      </c>
      <c r="D11" s="31">
        <v>611</v>
      </c>
      <c r="E11" s="6">
        <v>1</v>
      </c>
      <c r="F11" s="36">
        <v>20</v>
      </c>
      <c r="G11" s="31">
        <f>(D11*(100-F11))/100</f>
        <v>488.8</v>
      </c>
      <c r="H11" s="45" t="s">
        <v>22</v>
      </c>
    </row>
    <row r="12" spans="1:9" s="2" customFormat="1" x14ac:dyDescent="0.25">
      <c r="A12" s="2" t="s">
        <v>11</v>
      </c>
      <c r="B12" s="3" t="s">
        <v>23</v>
      </c>
      <c r="D12" s="31"/>
      <c r="E12" s="6"/>
      <c r="F12" s="36"/>
      <c r="G12" s="31"/>
      <c r="H12" s="39"/>
    </row>
    <row r="13" spans="1:9" s="2" customFormat="1" x14ac:dyDescent="0.25">
      <c r="A13" s="2" t="s">
        <v>11</v>
      </c>
      <c r="B13" s="2" t="s">
        <v>76</v>
      </c>
      <c r="C13" s="2" t="s">
        <v>77</v>
      </c>
      <c r="D13" s="31">
        <v>18741</v>
      </c>
      <c r="E13" s="6">
        <v>1</v>
      </c>
      <c r="F13" s="36">
        <v>0</v>
      </c>
      <c r="G13" s="31">
        <v>18741</v>
      </c>
      <c r="H13" s="45" t="s">
        <v>78</v>
      </c>
    </row>
    <row r="14" spans="1:9" s="2" customFormat="1" x14ac:dyDescent="0.25">
      <c r="A14" s="2" t="s">
        <v>11</v>
      </c>
      <c r="B14" s="2" t="s">
        <v>80</v>
      </c>
      <c r="C14" s="2" t="s">
        <v>79</v>
      </c>
      <c r="D14" s="31">
        <v>1260</v>
      </c>
      <c r="E14" s="6">
        <v>1</v>
      </c>
      <c r="F14" s="36">
        <v>20</v>
      </c>
      <c r="G14" s="31">
        <v>1008</v>
      </c>
      <c r="H14" s="45" t="s">
        <v>80</v>
      </c>
    </row>
    <row r="15" spans="1:9" s="2" customFormat="1" x14ac:dyDescent="0.25">
      <c r="A15" s="2" t="s">
        <v>11</v>
      </c>
      <c r="B15" s="2" t="s">
        <v>86</v>
      </c>
      <c r="C15" s="2" t="s">
        <v>85</v>
      </c>
      <c r="D15" s="31">
        <v>893</v>
      </c>
      <c r="E15" s="6">
        <v>1</v>
      </c>
      <c r="F15" s="36">
        <v>20</v>
      </c>
      <c r="G15" s="31">
        <v>714.4</v>
      </c>
      <c r="H15" s="2" t="s">
        <v>86</v>
      </c>
    </row>
    <row r="16" spans="1:9" s="2" customFormat="1" ht="38.25" x14ac:dyDescent="0.25">
      <c r="A16" s="2" t="s">
        <v>11</v>
      </c>
      <c r="B16" s="2" t="s">
        <v>24</v>
      </c>
      <c r="C16" s="2" t="s">
        <v>25</v>
      </c>
      <c r="D16" s="31">
        <v>4228</v>
      </c>
      <c r="E16" s="6">
        <v>1</v>
      </c>
      <c r="F16" s="36">
        <v>20</v>
      </c>
      <c r="G16" s="31">
        <f t="shared" ref="G16:G33" si="0">(D16*(100-F16))/100</f>
        <v>3382.4</v>
      </c>
      <c r="H16" s="45" t="s">
        <v>26</v>
      </c>
    </row>
    <row r="17" spans="1:8" s="2" customFormat="1" ht="63.75" x14ac:dyDescent="0.25">
      <c r="A17" s="2" t="s">
        <v>11</v>
      </c>
      <c r="B17" s="2" t="s">
        <v>27</v>
      </c>
      <c r="C17" s="2" t="s">
        <v>28</v>
      </c>
      <c r="D17" s="31">
        <v>6630</v>
      </c>
      <c r="E17" s="6">
        <v>1</v>
      </c>
      <c r="F17" s="36">
        <v>20</v>
      </c>
      <c r="G17" s="31">
        <f t="shared" si="0"/>
        <v>5304</v>
      </c>
      <c r="H17" s="41" t="s">
        <v>29</v>
      </c>
    </row>
    <row r="18" spans="1:8" s="2" customFormat="1" ht="127.5" x14ac:dyDescent="0.25">
      <c r="A18" s="2" t="s">
        <v>11</v>
      </c>
      <c r="B18" s="2" t="s">
        <v>30</v>
      </c>
      <c r="C18" s="2" t="s">
        <v>31</v>
      </c>
      <c r="D18" s="31">
        <v>7470</v>
      </c>
      <c r="E18" s="6">
        <v>1</v>
      </c>
      <c r="F18" s="36">
        <v>20</v>
      </c>
      <c r="G18" s="31">
        <f t="shared" si="0"/>
        <v>5976</v>
      </c>
      <c r="H18" s="38" t="s">
        <v>32</v>
      </c>
    </row>
    <row r="19" spans="1:8" s="2" customFormat="1" x14ac:dyDescent="0.25">
      <c r="A19" s="2" t="s">
        <v>11</v>
      </c>
      <c r="B19" s="30">
        <v>102655</v>
      </c>
      <c r="C19" s="30">
        <v>102655</v>
      </c>
      <c r="D19" s="31">
        <v>145</v>
      </c>
      <c r="E19" s="6">
        <v>1</v>
      </c>
      <c r="F19" s="36">
        <v>20</v>
      </c>
      <c r="G19" s="31">
        <f>(D19*(100-F19))/100</f>
        <v>116</v>
      </c>
      <c r="H19" s="38" t="s">
        <v>33</v>
      </c>
    </row>
    <row r="20" spans="1:8" s="2" customFormat="1" ht="25.5" x14ac:dyDescent="0.25">
      <c r="A20" s="2" t="s">
        <v>11</v>
      </c>
      <c r="B20" s="2" t="s">
        <v>34</v>
      </c>
      <c r="C20" s="2" t="s">
        <v>34</v>
      </c>
      <c r="D20" s="31">
        <v>13370</v>
      </c>
      <c r="E20" s="6">
        <v>1</v>
      </c>
      <c r="F20" s="36">
        <v>20</v>
      </c>
      <c r="G20" s="31">
        <f t="shared" si="0"/>
        <v>10696</v>
      </c>
      <c r="H20" s="38" t="s">
        <v>35</v>
      </c>
    </row>
    <row r="22" spans="1:8" s="2" customFormat="1" x14ac:dyDescent="0.25">
      <c r="A22" s="2" t="s">
        <v>11</v>
      </c>
      <c r="B22" s="3" t="s">
        <v>81</v>
      </c>
      <c r="D22" s="31"/>
      <c r="E22" s="6"/>
      <c r="F22" s="37"/>
      <c r="G22" s="31"/>
      <c r="H22" s="31"/>
    </row>
    <row r="23" spans="1:8" s="2" customFormat="1" ht="64.5" x14ac:dyDescent="0.25">
      <c r="A23" s="2" t="s">
        <v>11</v>
      </c>
      <c r="B23" s="2" t="s">
        <v>36</v>
      </c>
      <c r="C23" s="2" t="s">
        <v>37</v>
      </c>
      <c r="D23" s="31">
        <v>4185</v>
      </c>
      <c r="E23" s="6">
        <v>1</v>
      </c>
      <c r="F23" s="36">
        <v>20</v>
      </c>
      <c r="G23" s="31">
        <f t="shared" si="0"/>
        <v>3348</v>
      </c>
      <c r="H23" s="42" t="s">
        <v>38</v>
      </c>
    </row>
    <row r="24" spans="1:8" s="2" customFormat="1" ht="115.5" x14ac:dyDescent="0.25">
      <c r="A24" s="2" t="s">
        <v>11</v>
      </c>
      <c r="B24" s="2" t="s">
        <v>39</v>
      </c>
      <c r="C24" s="2" t="s">
        <v>39</v>
      </c>
      <c r="D24" s="31">
        <v>8360</v>
      </c>
      <c r="E24" s="6">
        <v>1</v>
      </c>
      <c r="F24" s="36">
        <v>20</v>
      </c>
      <c r="G24" s="31">
        <f t="shared" si="0"/>
        <v>6688</v>
      </c>
      <c r="H24" s="42" t="s">
        <v>40</v>
      </c>
    </row>
    <row r="25" spans="1:8" s="2" customFormat="1" x14ac:dyDescent="0.25">
      <c r="A25" s="2" t="s">
        <v>11</v>
      </c>
      <c r="B25" s="2" t="s">
        <v>41</v>
      </c>
      <c r="C25" s="2" t="s">
        <v>41</v>
      </c>
      <c r="D25" s="31">
        <v>6690</v>
      </c>
      <c r="E25" s="6">
        <v>1</v>
      </c>
      <c r="F25" s="36">
        <v>20</v>
      </c>
      <c r="G25" s="31">
        <f t="shared" si="0"/>
        <v>5352</v>
      </c>
      <c r="H25" s="42" t="s">
        <v>42</v>
      </c>
    </row>
    <row r="26" spans="1:8" s="2" customFormat="1" ht="26.25" x14ac:dyDescent="0.25">
      <c r="A26" s="2" t="s">
        <v>11</v>
      </c>
      <c r="B26" s="2" t="s">
        <v>82</v>
      </c>
      <c r="C26" s="2" t="s">
        <v>83</v>
      </c>
      <c r="D26" s="31">
        <v>29000</v>
      </c>
      <c r="E26" s="6">
        <v>1</v>
      </c>
      <c r="F26" s="36">
        <v>20</v>
      </c>
      <c r="G26" s="31">
        <v>23200</v>
      </c>
      <c r="H26" s="42" t="s">
        <v>84</v>
      </c>
    </row>
    <row r="27" spans="1:8" s="2" customFormat="1" x14ac:dyDescent="0.25">
      <c r="A27" s="2" t="s">
        <v>11</v>
      </c>
      <c r="B27" s="3" t="s">
        <v>43</v>
      </c>
      <c r="D27" s="31"/>
      <c r="E27" s="6"/>
      <c r="F27" s="36"/>
      <c r="G27" s="31"/>
      <c r="H27" s="42"/>
    </row>
    <row r="28" spans="1:8" s="2" customFormat="1" x14ac:dyDescent="0.25">
      <c r="A28" s="2" t="s">
        <v>11</v>
      </c>
      <c r="B28" s="2" t="s">
        <v>44</v>
      </c>
      <c r="C28" s="30">
        <v>64355</v>
      </c>
      <c r="D28" s="31">
        <v>134</v>
      </c>
      <c r="E28" s="6">
        <v>1</v>
      </c>
      <c r="F28" s="36">
        <v>20</v>
      </c>
      <c r="G28" s="31">
        <f t="shared" si="0"/>
        <v>107.2</v>
      </c>
      <c r="H28" s="42" t="s">
        <v>45</v>
      </c>
    </row>
    <row r="29" spans="1:8" s="2" customFormat="1" x14ac:dyDescent="0.25">
      <c r="A29" s="2" t="s">
        <v>11</v>
      </c>
      <c r="B29" s="2" t="s">
        <v>46</v>
      </c>
      <c r="C29" s="30">
        <v>46982</v>
      </c>
      <c r="D29" s="31">
        <v>644</v>
      </c>
      <c r="E29" s="6">
        <v>1</v>
      </c>
      <c r="F29" s="36">
        <v>20</v>
      </c>
      <c r="G29" s="31">
        <f t="shared" si="0"/>
        <v>515.20000000000005</v>
      </c>
      <c r="H29" s="42" t="s">
        <v>47</v>
      </c>
    </row>
    <row r="30" spans="1:8" s="2" customFormat="1" ht="26.25" x14ac:dyDescent="0.25">
      <c r="A30" s="2" t="s">
        <v>11</v>
      </c>
      <c r="B30" s="2" t="s">
        <v>48</v>
      </c>
      <c r="C30" s="2" t="s">
        <v>49</v>
      </c>
      <c r="D30" s="31">
        <v>893</v>
      </c>
      <c r="E30" s="6">
        <v>1</v>
      </c>
      <c r="F30" s="36">
        <v>20</v>
      </c>
      <c r="G30" s="31">
        <f t="shared" si="0"/>
        <v>714.4</v>
      </c>
      <c r="H30" s="42" t="s">
        <v>50</v>
      </c>
    </row>
    <row r="31" spans="1:8" s="2" customFormat="1" x14ac:dyDescent="0.25">
      <c r="A31" s="2" t="s">
        <v>11</v>
      </c>
      <c r="B31" s="2" t="s">
        <v>51</v>
      </c>
      <c r="C31" s="35" t="s">
        <v>52</v>
      </c>
      <c r="D31" s="31">
        <v>700</v>
      </c>
      <c r="E31" s="6">
        <v>1</v>
      </c>
      <c r="F31" s="36">
        <v>20</v>
      </c>
      <c r="G31" s="31">
        <f t="shared" si="0"/>
        <v>560</v>
      </c>
      <c r="H31" s="42" t="s">
        <v>53</v>
      </c>
    </row>
    <row r="32" spans="1:8" s="2" customFormat="1" x14ac:dyDescent="0.25">
      <c r="A32" s="2" t="s">
        <v>11</v>
      </c>
      <c r="B32" s="2" t="s">
        <v>54</v>
      </c>
      <c r="C32" s="35" t="s">
        <v>55</v>
      </c>
      <c r="D32" s="31">
        <v>420</v>
      </c>
      <c r="E32" s="6">
        <v>1</v>
      </c>
      <c r="F32" s="36">
        <v>20</v>
      </c>
      <c r="G32" s="31">
        <f t="shared" si="0"/>
        <v>336</v>
      </c>
      <c r="H32" s="42" t="s">
        <v>56</v>
      </c>
    </row>
    <row r="33" spans="1:8" s="2" customFormat="1" x14ac:dyDescent="0.25">
      <c r="A33" s="2" t="s">
        <v>11</v>
      </c>
      <c r="B33" s="2" t="s">
        <v>57</v>
      </c>
      <c r="C33" s="2" t="s">
        <v>58</v>
      </c>
      <c r="D33" s="31">
        <v>1010</v>
      </c>
      <c r="E33" s="6">
        <v>1</v>
      </c>
      <c r="F33" s="36">
        <v>20</v>
      </c>
      <c r="G33" s="31">
        <f t="shared" si="0"/>
        <v>808</v>
      </c>
      <c r="H33" s="42" t="s">
        <v>59</v>
      </c>
    </row>
    <row r="34" spans="1:8" s="2" customFormat="1" x14ac:dyDescent="0.25">
      <c r="A34" s="2" t="s">
        <v>11</v>
      </c>
      <c r="D34" s="31"/>
      <c r="E34" s="6"/>
      <c r="F34" s="6"/>
      <c r="G34" s="31"/>
      <c r="H34" s="6"/>
    </row>
    <row r="35" spans="1:8" s="2" customFormat="1" x14ac:dyDescent="0.25">
      <c r="A35" s="2" t="s">
        <v>11</v>
      </c>
      <c r="D35" s="31"/>
      <c r="E35" s="6"/>
      <c r="F35" s="6"/>
      <c r="G35" s="31"/>
      <c r="H35" s="6"/>
    </row>
    <row r="36" spans="1:8" s="2" customFormat="1" x14ac:dyDescent="0.25">
      <c r="A36" s="2" t="s">
        <v>11</v>
      </c>
      <c r="D36" s="31"/>
      <c r="E36" s="6"/>
      <c r="F36" s="6"/>
      <c r="G36" s="31"/>
      <c r="H36" s="6"/>
    </row>
    <row r="37" spans="1:8" ht="36.75" customHeight="1" x14ac:dyDescent="0.25">
      <c r="A37" s="22"/>
      <c r="B37" s="22"/>
      <c r="C37" s="22"/>
      <c r="D37" s="27"/>
    </row>
    <row r="38" spans="1:8" x14ac:dyDescent="0.25">
      <c r="A38" s="3" t="s">
        <v>2</v>
      </c>
      <c r="B38" s="3" t="s">
        <v>60</v>
      </c>
      <c r="C38" s="3"/>
      <c r="D38" s="5" t="s">
        <v>61</v>
      </c>
      <c r="E38" s="10"/>
      <c r="F38" s="10"/>
      <c r="G38" s="10"/>
      <c r="H38" s="10"/>
    </row>
    <row r="39" spans="1:8" x14ac:dyDescent="0.25">
      <c r="A39" s="2" t="s">
        <v>62</v>
      </c>
      <c r="B39" s="2" t="s">
        <v>63</v>
      </c>
      <c r="C39" s="2"/>
      <c r="D39" s="11">
        <v>100</v>
      </c>
      <c r="H39" s="14"/>
    </row>
    <row r="40" spans="1:8" x14ac:dyDescent="0.25">
      <c r="A40" s="2" t="s">
        <v>62</v>
      </c>
      <c r="B40" s="2" t="s">
        <v>64</v>
      </c>
      <c r="C40" s="2"/>
      <c r="D40" s="11">
        <v>150</v>
      </c>
      <c r="E40" s="10"/>
      <c r="F40" s="10"/>
      <c r="G40" s="10"/>
      <c r="H40" s="14"/>
    </row>
    <row r="41" spans="1:8" x14ac:dyDescent="0.25">
      <c r="A41" s="2" t="s">
        <v>62</v>
      </c>
      <c r="B41" s="2"/>
      <c r="C41" s="2"/>
      <c r="D41" s="11"/>
      <c r="E41" s="14"/>
      <c r="F41" s="14"/>
      <c r="G41" s="14"/>
      <c r="H41" s="14"/>
    </row>
    <row r="42" spans="1:8" x14ac:dyDescent="0.25">
      <c r="A42" s="2" t="s">
        <v>62</v>
      </c>
      <c r="B42" s="2"/>
      <c r="C42" s="2"/>
      <c r="D42" s="11"/>
      <c r="E42" s="14"/>
      <c r="F42" s="14"/>
      <c r="G42" s="14"/>
      <c r="H42" s="14"/>
    </row>
    <row r="43" spans="1:8" x14ac:dyDescent="0.25">
      <c r="A43" s="2"/>
      <c r="B43" s="3" t="s">
        <v>65</v>
      </c>
      <c r="C43" s="3"/>
      <c r="D43" s="12">
        <f>SUM(D39:D42)</f>
        <v>250</v>
      </c>
      <c r="E43" s="14"/>
      <c r="F43" s="14"/>
      <c r="G43" s="14"/>
      <c r="H43" s="13"/>
    </row>
    <row r="44" spans="1:8" ht="36" customHeight="1" x14ac:dyDescent="0.25">
      <c r="A44" s="22"/>
      <c r="B44" s="22"/>
      <c r="C44" s="22"/>
      <c r="D44" s="27"/>
      <c r="E44" s="14"/>
      <c r="F44" s="14"/>
      <c r="G44" s="14"/>
    </row>
    <row r="45" spans="1:8" x14ac:dyDescent="0.25">
      <c r="A45" s="3" t="s">
        <v>2</v>
      </c>
      <c r="B45" s="3" t="s">
        <v>66</v>
      </c>
      <c r="C45" s="3"/>
      <c r="D45" s="5" t="s">
        <v>61</v>
      </c>
      <c r="E45" s="13"/>
      <c r="F45" s="13"/>
      <c r="G45" s="13"/>
      <c r="H45" s="10"/>
    </row>
    <row r="46" spans="1:8" x14ac:dyDescent="0.25">
      <c r="A46" s="2" t="s">
        <v>62</v>
      </c>
      <c r="B46" s="2" t="s">
        <v>63</v>
      </c>
      <c r="C46" s="2"/>
      <c r="D46" s="11">
        <v>100</v>
      </c>
      <c r="H46" s="14"/>
    </row>
    <row r="47" spans="1:8" x14ac:dyDescent="0.25">
      <c r="A47" s="2" t="s">
        <v>62</v>
      </c>
      <c r="B47" s="2" t="s">
        <v>64</v>
      </c>
      <c r="C47" s="2"/>
      <c r="D47" s="11">
        <v>150</v>
      </c>
      <c r="E47" s="10"/>
      <c r="F47" s="10"/>
      <c r="G47" s="10"/>
      <c r="H47" s="14"/>
    </row>
    <row r="48" spans="1:8" x14ac:dyDescent="0.25">
      <c r="A48" s="2" t="s">
        <v>62</v>
      </c>
      <c r="B48" s="2"/>
      <c r="C48" s="2"/>
      <c r="D48" s="11"/>
      <c r="E48" s="14"/>
      <c r="F48" s="14"/>
      <c r="G48" s="14"/>
      <c r="H48" s="14"/>
    </row>
    <row r="49" spans="1:9" x14ac:dyDescent="0.25">
      <c r="A49" s="2" t="s">
        <v>62</v>
      </c>
      <c r="B49" s="2"/>
      <c r="C49" s="2"/>
      <c r="D49" s="11"/>
      <c r="E49" s="14"/>
      <c r="F49" s="14"/>
      <c r="G49" s="14"/>
      <c r="H49" s="14"/>
    </row>
    <row r="50" spans="1:9" x14ac:dyDescent="0.25">
      <c r="A50" s="2"/>
      <c r="B50" s="3" t="s">
        <v>65</v>
      </c>
      <c r="C50" s="3"/>
      <c r="D50" s="12">
        <f>SUM(D46:D49)</f>
        <v>250</v>
      </c>
      <c r="E50" s="14"/>
      <c r="F50" s="14"/>
      <c r="G50" s="14"/>
      <c r="H50" s="13"/>
    </row>
    <row r="51" spans="1:9" ht="40.5" customHeight="1" x14ac:dyDescent="0.25">
      <c r="A51" s="22"/>
      <c r="B51" s="22"/>
      <c r="C51" s="22"/>
      <c r="D51" s="27"/>
      <c r="E51" s="14"/>
      <c r="F51" s="14"/>
      <c r="G51" s="14"/>
    </row>
    <row r="52" spans="1:9" ht="40.5" customHeight="1" x14ac:dyDescent="0.3">
      <c r="A52" s="29" t="s">
        <v>67</v>
      </c>
      <c r="B52" s="29"/>
      <c r="C52" s="29"/>
      <c r="D52" s="29"/>
      <c r="E52" s="13"/>
      <c r="F52" s="13"/>
      <c r="G52" s="13"/>
    </row>
    <row r="53" spans="1:9" x14ac:dyDescent="0.25">
      <c r="A53" s="3" t="s">
        <v>2</v>
      </c>
      <c r="B53" s="4" t="s">
        <v>68</v>
      </c>
      <c r="C53" s="4"/>
      <c r="D53" s="5" t="s">
        <v>69</v>
      </c>
      <c r="H53" s="10"/>
    </row>
    <row r="54" spans="1:9" ht="18.75" x14ac:dyDescent="0.3">
      <c r="A54" s="2" t="s">
        <v>11</v>
      </c>
      <c r="B54" s="2" t="s">
        <v>70</v>
      </c>
      <c r="C54" s="2"/>
      <c r="D54" s="11"/>
      <c r="E54" s="29"/>
      <c r="F54" s="29"/>
      <c r="G54" s="29"/>
      <c r="H54" s="14"/>
    </row>
    <row r="55" spans="1:9" ht="30" x14ac:dyDescent="0.25">
      <c r="A55" s="2" t="s">
        <v>11</v>
      </c>
      <c r="B55" s="2" t="s">
        <v>70</v>
      </c>
      <c r="C55" s="2"/>
      <c r="D55" s="11"/>
      <c r="E55" s="5" t="s">
        <v>6</v>
      </c>
      <c r="F55" s="19" t="s">
        <v>7</v>
      </c>
      <c r="G55" s="5" t="s">
        <v>8</v>
      </c>
      <c r="H55" s="14"/>
    </row>
    <row r="56" spans="1:9" x14ac:dyDescent="0.25">
      <c r="A56" s="2" t="s">
        <v>11</v>
      </c>
      <c r="B56" s="2" t="s">
        <v>70</v>
      </c>
      <c r="C56" s="2"/>
      <c r="D56" s="11"/>
      <c r="E56" s="6"/>
      <c r="F56" s="6"/>
      <c r="G56" s="6"/>
      <c r="H56" s="14"/>
    </row>
    <row r="57" spans="1:9" x14ac:dyDescent="0.25">
      <c r="A57" s="2" t="s">
        <v>11</v>
      </c>
      <c r="B57" s="2" t="s">
        <v>70</v>
      </c>
      <c r="C57" s="2"/>
      <c r="D57" s="11"/>
      <c r="E57" s="6"/>
      <c r="F57" s="6"/>
      <c r="G57" s="6"/>
      <c r="H57" s="14"/>
      <c r="I57" s="7"/>
    </row>
    <row r="58" spans="1:9" x14ac:dyDescent="0.25">
      <c r="A58" s="2" t="s">
        <v>11</v>
      </c>
      <c r="B58" s="2" t="s">
        <v>70</v>
      </c>
      <c r="C58" s="2"/>
      <c r="D58" s="11"/>
      <c r="E58" s="6"/>
      <c r="F58" s="6"/>
      <c r="G58" s="6"/>
      <c r="H58" s="14"/>
    </row>
    <row r="59" spans="1:9" ht="39.75" customHeight="1" x14ac:dyDescent="0.25">
      <c r="A59" s="2"/>
      <c r="B59" s="3" t="s">
        <v>65</v>
      </c>
      <c r="C59" s="3"/>
      <c r="D59" s="12">
        <f>SUM(D54:D58)</f>
        <v>0</v>
      </c>
      <c r="E59" s="6"/>
      <c r="F59" s="6"/>
      <c r="G59" s="6"/>
      <c r="H59" s="13"/>
    </row>
    <row r="60" spans="1:9" ht="38.25" customHeight="1" thickBot="1" x14ac:dyDescent="0.3">
      <c r="A60" s="22"/>
      <c r="B60" s="23"/>
      <c r="C60" s="23"/>
      <c r="D60" s="24"/>
      <c r="E60" s="6"/>
      <c r="F60" s="6"/>
      <c r="G60" s="6"/>
    </row>
    <row r="61" spans="1:9" ht="15.75" thickBot="1" x14ac:dyDescent="0.3">
      <c r="A61" s="20" t="s">
        <v>2</v>
      </c>
      <c r="B61" s="4" t="s">
        <v>71</v>
      </c>
      <c r="C61" s="4"/>
      <c r="D61" s="5" t="s">
        <v>69</v>
      </c>
      <c r="E61" s="24"/>
      <c r="F61" s="24"/>
      <c r="G61" s="16">
        <f>SUM(G39:G60)</f>
        <v>0</v>
      </c>
      <c r="H61" s="10"/>
    </row>
    <row r="62" spans="1:9" x14ac:dyDescent="0.25">
      <c r="A62" s="21"/>
      <c r="B62" s="2" t="s">
        <v>70</v>
      </c>
      <c r="C62" s="2"/>
      <c r="D62" s="11"/>
      <c r="E62" s="24"/>
      <c r="F62" s="24"/>
      <c r="G62" s="24"/>
      <c r="H62" s="14"/>
    </row>
    <row r="63" spans="1:9" x14ac:dyDescent="0.25">
      <c r="A63" s="21"/>
      <c r="B63" s="2" t="s">
        <v>70</v>
      </c>
      <c r="C63" s="2"/>
      <c r="D63" s="11"/>
      <c r="E63" s="6"/>
      <c r="F63" s="6"/>
      <c r="G63" s="6"/>
      <c r="H63" s="14"/>
    </row>
    <row r="64" spans="1:9" x14ac:dyDescent="0.25">
      <c r="A64" s="21"/>
      <c r="B64" s="2" t="s">
        <v>70</v>
      </c>
      <c r="C64" s="2"/>
      <c r="D64" s="11"/>
      <c r="E64" s="6"/>
      <c r="F64" s="6"/>
      <c r="G64" s="6"/>
      <c r="H64" s="14"/>
    </row>
    <row r="65" spans="1:8" x14ac:dyDescent="0.25">
      <c r="A65" s="21"/>
      <c r="B65" s="2" t="s">
        <v>70</v>
      </c>
      <c r="C65" s="2"/>
      <c r="D65" s="11"/>
      <c r="E65" s="6"/>
      <c r="F65" s="6"/>
      <c r="G65" s="6"/>
      <c r="H65" s="14"/>
    </row>
    <row r="66" spans="1:8" x14ac:dyDescent="0.25">
      <c r="A66" s="21"/>
      <c r="B66" s="2" t="s">
        <v>70</v>
      </c>
      <c r="C66" s="2"/>
      <c r="D66" s="11"/>
      <c r="E66" s="6"/>
      <c r="F66" s="6"/>
      <c r="G66" s="6"/>
      <c r="H66" s="14"/>
    </row>
    <row r="67" spans="1:8" ht="42.75" customHeight="1" x14ac:dyDescent="0.25">
      <c r="A67" s="21"/>
      <c r="B67" s="3" t="s">
        <v>65</v>
      </c>
      <c r="C67" s="3"/>
      <c r="D67" s="12">
        <f>SUM(D62:D66)</f>
        <v>0</v>
      </c>
      <c r="E67" s="6"/>
      <c r="F67" s="6"/>
      <c r="G67" s="6"/>
      <c r="H67" s="13"/>
    </row>
    <row r="68" spans="1:8" ht="37.5" customHeight="1" thickBot="1" x14ac:dyDescent="0.3">
      <c r="A68" s="22"/>
      <c r="B68" s="25"/>
      <c r="C68" s="25"/>
      <c r="D68" s="26"/>
      <c r="E68" s="6"/>
      <c r="F68" s="6"/>
      <c r="G68" s="6"/>
      <c r="H68" s="13"/>
    </row>
    <row r="69" spans="1:8" ht="15.75" thickBot="1" x14ac:dyDescent="0.3">
      <c r="A69" s="20" t="s">
        <v>2</v>
      </c>
      <c r="B69" s="4" t="s">
        <v>72</v>
      </c>
      <c r="C69" s="4"/>
      <c r="D69" s="5" t="s">
        <v>69</v>
      </c>
      <c r="E69" s="24"/>
      <c r="F69" s="24"/>
      <c r="G69" s="16">
        <f>SUM(G47:G68)</f>
        <v>0</v>
      </c>
      <c r="H69" s="10"/>
    </row>
    <row r="70" spans="1:8" x14ac:dyDescent="0.25">
      <c r="A70" s="21"/>
      <c r="B70" s="2" t="s">
        <v>70</v>
      </c>
      <c r="C70" s="2"/>
      <c r="D70" s="11"/>
      <c r="E70" s="24"/>
      <c r="F70" s="24"/>
      <c r="G70" s="24"/>
      <c r="H70" s="14"/>
    </row>
    <row r="71" spans="1:8" x14ac:dyDescent="0.25">
      <c r="A71" s="21"/>
      <c r="B71" s="2" t="s">
        <v>70</v>
      </c>
      <c r="C71" s="2"/>
      <c r="D71" s="11"/>
      <c r="E71" s="6"/>
      <c r="F71" s="6"/>
      <c r="G71" s="6"/>
      <c r="H71" s="14"/>
    </row>
    <row r="72" spans="1:8" x14ac:dyDescent="0.25">
      <c r="A72" s="21"/>
      <c r="B72" s="2" t="s">
        <v>70</v>
      </c>
      <c r="C72" s="2"/>
      <c r="D72" s="11"/>
      <c r="E72" s="6"/>
      <c r="F72" s="6"/>
      <c r="G72" s="6"/>
      <c r="H72" s="14"/>
    </row>
    <row r="73" spans="1:8" x14ac:dyDescent="0.25">
      <c r="A73" s="2"/>
      <c r="B73" s="2" t="s">
        <v>70</v>
      </c>
      <c r="C73" s="2"/>
      <c r="D73" s="11"/>
      <c r="E73" s="6"/>
      <c r="F73" s="6"/>
      <c r="G73" s="6"/>
      <c r="H73" s="14"/>
    </row>
    <row r="74" spans="1:8" x14ac:dyDescent="0.25">
      <c r="A74" s="2"/>
      <c r="B74" s="2" t="s">
        <v>70</v>
      </c>
      <c r="C74" s="2"/>
      <c r="D74" s="11"/>
      <c r="E74" s="6"/>
      <c r="F74" s="6"/>
      <c r="G74" s="6"/>
      <c r="H74" s="14"/>
    </row>
    <row r="75" spans="1:8" ht="39.75" customHeight="1" x14ac:dyDescent="0.25">
      <c r="A75" s="2"/>
      <c r="B75" s="3" t="s">
        <v>65</v>
      </c>
      <c r="C75" s="3"/>
      <c r="D75" s="12">
        <f>SUM(D70:D74)</f>
        <v>0</v>
      </c>
      <c r="E75" s="6"/>
      <c r="F75" s="6"/>
      <c r="G75" s="6"/>
      <c r="H75" s="13"/>
    </row>
    <row r="76" spans="1:8" ht="41.25" customHeight="1" thickBot="1" x14ac:dyDescent="0.3">
      <c r="A76" s="23"/>
      <c r="B76" s="23"/>
      <c r="C76" s="23"/>
      <c r="D76" s="24"/>
      <c r="E76" s="6"/>
      <c r="F76" s="15"/>
      <c r="G76" s="6"/>
    </row>
    <row r="77" spans="1:8" ht="15.75" thickBot="1" x14ac:dyDescent="0.3">
      <c r="B77" s="1"/>
      <c r="C77" s="1"/>
      <c r="E77" s="24"/>
      <c r="F77" s="28"/>
      <c r="G77" s="16">
        <f>SUM(G56:G76)</f>
        <v>0</v>
      </c>
    </row>
    <row r="78" spans="1:8" x14ac:dyDescent="0.25">
      <c r="E78" s="17"/>
      <c r="F78" s="18"/>
      <c r="G78" s="24"/>
    </row>
    <row r="79" spans="1:8" x14ac:dyDescent="0.25">
      <c r="E79" s="13"/>
      <c r="F79" s="13"/>
      <c r="G79" s="13"/>
    </row>
    <row r="80" spans="1:8" x14ac:dyDescent="0.25">
      <c r="E80" s="10"/>
      <c r="F80" s="10"/>
      <c r="G80" s="10"/>
    </row>
    <row r="81" spans="5:7" x14ac:dyDescent="0.25">
      <c r="E81" s="14"/>
      <c r="F81" s="14"/>
      <c r="G81" s="14"/>
    </row>
    <row r="82" spans="5:7" x14ac:dyDescent="0.25">
      <c r="E82" s="14"/>
      <c r="F82" s="14"/>
      <c r="G82" s="14"/>
    </row>
    <row r="83" spans="5:7" x14ac:dyDescent="0.25">
      <c r="E83" s="14"/>
      <c r="F83" s="14"/>
      <c r="G83" s="14"/>
    </row>
    <row r="84" spans="5:7" x14ac:dyDescent="0.25">
      <c r="E84" s="14"/>
      <c r="F84" s="14"/>
      <c r="G84" s="14"/>
    </row>
    <row r="85" spans="5:7" x14ac:dyDescent="0.25">
      <c r="E85" s="14"/>
      <c r="F85" s="14"/>
      <c r="G85" s="14"/>
    </row>
    <row r="86" spans="5:7" x14ac:dyDescent="0.25">
      <c r="E86" s="13"/>
      <c r="F86" s="13"/>
      <c r="G86" s="13"/>
    </row>
  </sheetData>
  <mergeCells count="5">
    <mergeCell ref="A5:D5"/>
    <mergeCell ref="A3:H3"/>
    <mergeCell ref="A4:H4"/>
    <mergeCell ref="B1:G1"/>
    <mergeCell ref="B2:G2"/>
  </mergeCells>
  <pageMargins left="0.25" right="0.25" top="0.75" bottom="0.75" header="0.3" footer="0.3"/>
  <pageSetup scale="3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FDF365-BDEA-4C7D-87D7-A925AE67BBF8}">
  <ds:schemaRefs>
    <ds:schemaRef ds:uri="http://schemas.microsoft.com/sharepoint/v3/contenttype/forms"/>
  </ds:schemaRefs>
</ds:datastoreItem>
</file>

<file path=customXml/itemProps2.xml><?xml version="1.0" encoding="utf-8"?>
<ds:datastoreItem xmlns:ds="http://schemas.openxmlformats.org/officeDocument/2006/customXml" ds:itemID="{769A11FB-EB90-4151-BB54-65C41204CB7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FF444DD-5F65-4F41-AC7D-357B4B5F6D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Sheet1!_Toc493221903</vt:lpstr>
    </vt:vector>
  </TitlesOfParts>
  <Manager/>
  <Company>State of Oklahoma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OMES</dc:creator>
  <cp:keywords/>
  <dc:description/>
  <cp:lastModifiedBy>Cini Zacharia</cp:lastModifiedBy>
  <cp:revision/>
  <cp:lastPrinted>2024-07-01T16:19:04Z</cp:lastPrinted>
  <dcterms:created xsi:type="dcterms:W3CDTF">2019-02-15T18:27:47Z</dcterms:created>
  <dcterms:modified xsi:type="dcterms:W3CDTF">2024-09-27T19:47:55Z</dcterms:modified>
  <cp:category/>
  <cp:contentStatus/>
</cp:coreProperties>
</file>